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БЮДЖЕТА'!$A$12:$F$537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<sst xmlns="http://schemas.openxmlformats.org/spreadsheetml/2006/main" count="2132" uniqueCount="436">
  <si>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</si>
  <si>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</si>
  <si>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</si>
  <si>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</si>
  <si>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</si>
  <si>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</si>
  <si>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</si>
  <si>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</si>
  <si>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</si>
  <si>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</si>
  <si>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</si>
  <si>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</si>
  <si>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</si>
  <si>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</si>
  <si>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</si>
  <si>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</si>
  <si>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</si>
  <si>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</si>
  <si>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</si>
  <si>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</si>
  <si>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</si>
  <si>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</si>
  <si>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</si>
  <si>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</si>
  <si>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</si>
  <si>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</si>
  <si>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</si>
  <si>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</si>
  <si>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</si>
  <si>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</si>
  <si>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</si>
  <si>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</si>
  <si>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</si>
  <si>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</si>
  <si>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</si>
  <si>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</si>
  <si>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</si>
  <si>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</si>
  <si>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</si>
  <si>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</si>
  <si>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</si>
  <si>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</si>
  <si>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</si>
  <si>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</si>
  <si>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</si>
  <si>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</si>
  <si>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</si>
  <si>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</si>
  <si>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</si>
  <si>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</si>
  <si>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</si>
  <si>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</si>
  <si>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</si>
  <si>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</si>
  <si>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</si>
  <si>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</si>
  <si>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</si>
  <si>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</si>
  <si>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</si>
  <si>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</si>
  <si>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</si>
  <si>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</si>
  <si>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</si>
  <si>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</si>
  <si>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</si>
  <si>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</si>
  <si>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</si>
  <si>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</si>
  <si>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</si>
  <si>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</si>
  <si>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</si>
  <si>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</si>
  <si>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</si>
  <si>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</si>
  <si>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</si>
  <si>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</si>
  <si>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</si>
  <si>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</si>
  <si>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</si>
  <si>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</si>
  <si>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</si>
  <si>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</si>
  <si>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</si>
  <si>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</si>
  <si>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</si>
  <si>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</si>
  <si>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</si>
  <si>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</si>
  <si>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</si>
  <si>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</si>
  <si>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</si>
  <si>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</si>
  <si>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</si>
  <si>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</si>
  <si>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</si>
  <si>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</si>
  <si>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</si>
  <si>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</si>
  <si>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</si>
  <si>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</si>
  <si>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</si>
  <si>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</si>
  <si>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</si>
  <si>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</si>
  <si>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</si>
  <si>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</si>
  <si>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</si>
  <si>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</si>
  <si>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</si>
  <si>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</si>
  <si>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</si>
  <si>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</si>
  <si>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</si>
  <si>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</si>
  <si>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</si>
  <si>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</si>
  <si>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</si>
  <si>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</si>
  <si>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</si>
  <si>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</si>
  <si>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</si>
  <si>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</si>
  <si>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</si>
  <si>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</si>
  <si>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</si>
  <si>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</si>
  <si>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</si>
  <si>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</si>
  <si>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</si>
  <si>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</si>
  <si>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</si>
  <si>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</si>
  <si>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</si>
  <si>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</si>
  <si>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</si>
  <si>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</si>
  <si>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</si>
  <si>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</si>
  <si>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</si>
  <si>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</si>
  <si>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</si>
  <si>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</si>
  <si>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</si>
  <si>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</si>
  <si>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</si>
  <si>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</si>
  <si>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</si>
  <si>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</si>
  <si>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</si>
  <si>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</si>
  <si>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</si>
  <si>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</si>
  <si>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</si>
  <si>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</si>
  <si>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</si>
  <si>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</si>
  <si>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</si>
  <si>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</si>
  <si>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</si>
  <si>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</si>
  <si>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</si>
  <si>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</si>
  <si>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</si>
  <si>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</si>
  <si>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</si>
  <si>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</si>
  <si>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</si>
  <si>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</si>
  <si>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</si>
  <si>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</si>
  <si>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</si>
  <si>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</si>
  <si>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</si>
  <si>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</si>
  <si>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</si>
  <si>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</si>
  <si>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</si>
  <si>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</si>
  <si>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</si>
  <si>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</si>
  <si>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</si>
  <si>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</si>
  <si>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</si>
  <si>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</si>
  <si>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</si>
  <si>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</si>
  <si>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</si>
  <si>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</si>
  <si>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</si>
  <si>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</si>
  <si>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</si>
  <si>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</si>
  <si>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</si>
  <si>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</si>
  <si>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</si>
  <si>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</si>
  <si>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</si>
  <si>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</si>
  <si>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</si>
  <si>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</si>
  <si>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</si>
  <si>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</si>
  <si>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</si>
  <si>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</si>
  <si>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</si>
  <si>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</si>
  <si>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</si>
  <si>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</si>
  <si>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</si>
  <si>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</si>
  <si>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</si>
  <si>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</si>
  <si>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</si>
  <si>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</si>
  <si>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</si>
  <si>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</si>
  <si>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</si>
  <si>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</si>
  <si>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</si>
  <si>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</si>
  <si>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</si>
  <si>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</si>
  <si>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</si>
  <si>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</si>
  <si>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</si>
  <si>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</si>
  <si>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</si>
  <si>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</si>
  <si>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</si>
  <si>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</si>
  <si>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</si>
  <si>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</si>
  <si>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</si>
  <si>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</si>
  <si>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</si>
  <si>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</si>
  <si>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</si>
  <si>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</si>
  <si>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</si>
  <si>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</si>
  <si>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</si>
  <si>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</si>
  <si>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</si>
  <si>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</si>
  <si>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</si>
  <si>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</si>
  <si>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</si>
  <si>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</si>
  <si>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</si>
  <si>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</si>
  <si>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</si>
  <si>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</si>
  <si>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</si>
  <si>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</si>
  <si>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</si>
  <si>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</si>
  <si>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</si>
  <si>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</si>
  <si>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</si>
  <si>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</si>
  <si>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</si>
  <si>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</si>
  <si>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</si>
  <si>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</si>
  <si>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</si>
  <si>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</si>
  <si>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</si>
  <si>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</si>
  <si>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</si>
  <si>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</si>
  <si>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</si>
  <si>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</si>
  <si>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</si>
  <si>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</si>
  <si>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</si>
  <si>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</si>
  <si>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</si>
  <si>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</si>
  <si>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</si>
  <si>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</si>
  <si>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</si>
  <si>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</si>
  <si>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</si>
  <si>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</si>
  <si>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</si>
  <si>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</si>
  <si>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</si>
  <si>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</si>
  <si>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</si>
  <si>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</si>
  <si>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</si>
  <si>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</si>
  <si>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</si>
  <si>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</si>
  <si>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</si>
  <si>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</si>
  <si>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</si>
  <si>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</si>
  <si>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</si>
  <si>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</si>
  <si>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</si>
  <si>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</si>
  <si>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</si>
  <si>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</si>
  <si>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</si>
  <si>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</si>
  <si>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</si>
  <si>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</si>
  <si>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</si>
  <si>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</si>
  <si>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</si>
  <si>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</si>
  <si>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</si>
  <si>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</si>
  <si>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</si>
  <si>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</si>
  <si>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</si>
  <si>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</si>
  <si>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</si>
  <si>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</si>
  <si>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</si>
  <si>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</si>
  <si>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</si>
  <si>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</si>
  <si>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</si>
  <si>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</si>
  <si>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</si>
  <si>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</si>
  <si>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</si>
  <si>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</si>
  <si>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</si>
  <si>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</si>
  <si>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</si>
  <si>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</si>
  <si>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</si>
  <si>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</si>
  <si>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</si>
  <si>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</si>
  <si>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</si>
  <si>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</si>
  <si>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</si>
  <si>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</si>
  <si>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</si>
  <si>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</si>
  <si>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</si>
  <si>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</si>
  <si>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</si>
  <si>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</si>
  <si>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</si>
  <si>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</si>
  <si>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</si>
  <si>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</si>
  <si>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</si>
  <si>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</si>
  <si>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</si>
  <si>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</si>
  <si>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</si>
  <si>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</si>
  <si>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</si>
  <si>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Приложение 10 к решению Думы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</si>
  <si>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</si>
  <si>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</si>
  <si>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</si>
  <si>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</si>
  <si>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</si>
  <si>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</si>
  <si>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</si>
  <si>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</si>
  <si>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</si>
  <si>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</si>
  <si>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</si>
  <si>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</si>
  <si>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</si>
  <si>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</si>
  <si>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</si>
  <si>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</si>
  <si>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</si>
  <si>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</si>
  <si>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</si>
  <si>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</si>
  <si>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</si>
  <si>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</si>
  <si>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</si>
  <si>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</si>
  <si>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</si>
  <si>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</si>
  <si>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</si>
  <si>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</si>
  <si>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</si>
  <si>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</si>
  <si>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</si>
  <si>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</si>
  <si>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</si>
  <si>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</si>
  <si>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</si>
  <si>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</si>
  <si>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3100P5200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</si>
  <si>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</si>
  <si>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</si>
  <si>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</si>
  <si>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</si>
  <si>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</si>
  <si>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</si>
  <si>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</si>
  <si>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</si>
  <si>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</si>
  <si>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</si>
  <si>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</si>
  <si>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1500092190</t>
  </si>
  <si>
    <t>Расходы на развитие спортивной инфраструктуры, находящейся в муниципальной собственности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</si>
  <si>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</si>
  <si>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</si>
  <si>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</si>
  <si>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</si>
  <si>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</si>
  <si>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</si>
  <si>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</si>
  <si>
    <t>0310050970</t>
  </si>
  <si>
    <t>Приложение 5 к решению Думы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</si>
  <si>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</si>
  <si>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</si>
  <si>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</si>
  <si>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</si>
  <si>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</si>
  <si>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</si>
  <si>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</si>
  <si>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</si>
  <si>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</si>
  <si>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</si>
  <si>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</si>
  <si>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15000S2190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</si>
  <si>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</si>
  <si>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</si>
  <si>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</si>
  <si>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</si>
  <si>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района № 360 от 28.03.2019г.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</si>
</sst>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_р_._-;\-* #,##0.000000_р_._-;_-* &quot;-&quot;????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79" fontId="1" fillId="0" borderId="0" xfId="6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4"/>
  <sheetViews>
    <sheetView showGridLines="0" tabSelected="1" zoomScale="115" zoomScaleNormal="115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1" spans="2:4" ht="12.75">
      <c r="B1" s="108" t="s">
        <v>418</v>
      </c>
      <c r="C1" s="108"/>
      <c r="D1" s="108"/>
    </row>
    <row r="2" spans="2:4" ht="12.75">
      <c r="B2" s="108" t="s">
        <v>87</v>
      </c>
      <c r="C2" s="108"/>
      <c r="D2" s="108"/>
    </row>
    <row r="3" spans="2:4" ht="12.75">
      <c r="B3" s="108" t="s">
        <v>435</v>
      </c>
      <c r="C3" s="108"/>
      <c r="D3" s="108"/>
    </row>
    <row r="5" spans="2:23" ht="12.75">
      <c r="B5" s="108" t="s">
        <v>359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2:23" ht="9" customHeight="1">
      <c r="B6" s="114" t="s">
        <v>87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2:22" ht="12.75">
      <c r="B7" s="2" t="s">
        <v>86</v>
      </c>
      <c r="C7" s="108" t="s">
        <v>416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9" spans="1:22" ht="30.75" customHeight="1">
      <c r="A9" s="109" t="s">
        <v>47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57" customHeight="1">
      <c r="A10" s="113" t="s">
        <v>378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ht="15.75">
      <c r="A11" s="112" t="s">
        <v>65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90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235</v>
      </c>
      <c r="D13" s="17" t="s">
        <v>5</v>
      </c>
      <c r="E13" s="17"/>
      <c r="F13" s="67">
        <f>F14+F22+F45+F65+F79+F84+F59+F73</f>
        <v>94677.32122</v>
      </c>
      <c r="G13" s="91" t="e">
        <f>G14+G22+G45+#REF!+G65+#REF!+G79+G84+#REF!</f>
        <v>#REF!</v>
      </c>
      <c r="H13" s="18" t="e">
        <f>H14+H22+H45+#REF!+H65+#REF!+H79+H84+#REF!</f>
        <v>#REF!</v>
      </c>
      <c r="I13" s="18" t="e">
        <f>I14+I22+I45+#REF!+I65+#REF!+I79+I84+#REF!</f>
        <v>#REF!</v>
      </c>
      <c r="J13" s="18" t="e">
        <f>J14+J22+J45+#REF!+J65+#REF!+J79+J84+#REF!</f>
        <v>#REF!</v>
      </c>
      <c r="K13" s="18" t="e">
        <f>K14+K22+K45+#REF!+K65+#REF!+K79+K84+#REF!</f>
        <v>#REF!</v>
      </c>
      <c r="L13" s="18" t="e">
        <f>L14+L22+L45+#REF!+L65+#REF!+L79+L84+#REF!</f>
        <v>#REF!</v>
      </c>
      <c r="M13" s="18" t="e">
        <f>M14+M22+M45+#REF!+M65+#REF!+M79+M84+#REF!</f>
        <v>#REF!</v>
      </c>
      <c r="N13" s="18" t="e">
        <f>N14+N22+N45+#REF!+N65+#REF!+N79+N84+#REF!</f>
        <v>#REF!</v>
      </c>
      <c r="O13" s="18" t="e">
        <f>O14+O22+O45+#REF!+O65+#REF!+O79+O84+#REF!</f>
        <v>#REF!</v>
      </c>
      <c r="P13" s="18" t="e">
        <f>P14+P22+P45+#REF!+P65+#REF!+P79+P84+#REF!</f>
        <v>#REF!</v>
      </c>
      <c r="Q13" s="18" t="e">
        <f>Q14+Q22+Q45+#REF!+Q65+#REF!+Q79+Q84+#REF!</f>
        <v>#REF!</v>
      </c>
      <c r="R13" s="18" t="e">
        <f>R14+R22+R45+#REF!+R65+#REF!+R79+R84+#REF!</f>
        <v>#REF!</v>
      </c>
      <c r="S13" s="18" t="e">
        <f>S14+S22+S45+#REF!+S65+#REF!+S79+S84+#REF!</f>
        <v>#REF!</v>
      </c>
      <c r="T13" s="18" t="e">
        <f>T14+T22+T45+#REF!+T65+#REF!+T79+T84+#REF!</f>
        <v>#REF!</v>
      </c>
      <c r="U13" s="18" t="e">
        <f>U14+U22+U45+#REF!+U65+#REF!+U79+U84+#REF!</f>
        <v>#REF!</v>
      </c>
      <c r="V13" s="18" t="e">
        <f>V14+V22+V45+#REF!+V65+#REF!+V79+V84+#REF!</f>
        <v>#REF!</v>
      </c>
    </row>
    <row r="14" spans="1:22" s="29" customFormat="1" ht="33" customHeight="1" outlineLevel="3">
      <c r="A14" s="25" t="s">
        <v>26</v>
      </c>
      <c r="B14" s="27" t="s">
        <v>6</v>
      </c>
      <c r="C14" s="27" t="s">
        <v>235</v>
      </c>
      <c r="D14" s="27" t="s">
        <v>5</v>
      </c>
      <c r="E14" s="27"/>
      <c r="F14" s="28">
        <f>F15</f>
        <v>2203.6</v>
      </c>
      <c r="G14" s="92">
        <f aca="true" t="shared" si="0" ref="G14:V14">G15</f>
        <v>1204.8</v>
      </c>
      <c r="H14" s="28">
        <f t="shared" si="0"/>
        <v>1204.8</v>
      </c>
      <c r="I14" s="28">
        <f t="shared" si="0"/>
        <v>1204.8</v>
      </c>
      <c r="J14" s="28">
        <f t="shared" si="0"/>
        <v>1204.8</v>
      </c>
      <c r="K14" s="28">
        <f t="shared" si="0"/>
        <v>1204.8</v>
      </c>
      <c r="L14" s="28">
        <f t="shared" si="0"/>
        <v>1204.8</v>
      </c>
      <c r="M14" s="28">
        <f t="shared" si="0"/>
        <v>1204.8</v>
      </c>
      <c r="N14" s="28">
        <f t="shared" si="0"/>
        <v>1204.8</v>
      </c>
      <c r="O14" s="28">
        <f t="shared" si="0"/>
        <v>1204.8</v>
      </c>
      <c r="P14" s="28">
        <f t="shared" si="0"/>
        <v>1204.8</v>
      </c>
      <c r="Q14" s="28">
        <f t="shared" si="0"/>
        <v>1204.8</v>
      </c>
      <c r="R14" s="28">
        <f t="shared" si="0"/>
        <v>1204.8</v>
      </c>
      <c r="S14" s="28">
        <f t="shared" si="0"/>
        <v>1204.8</v>
      </c>
      <c r="T14" s="28">
        <f t="shared" si="0"/>
        <v>1204.8</v>
      </c>
      <c r="U14" s="28">
        <f t="shared" si="0"/>
        <v>1204.8</v>
      </c>
      <c r="V14" s="28">
        <f t="shared" si="0"/>
        <v>1204.8</v>
      </c>
    </row>
    <row r="15" spans="1:22" ht="34.5" customHeight="1" outlineLevel="3">
      <c r="A15" s="21" t="s">
        <v>130</v>
      </c>
      <c r="B15" s="12" t="s">
        <v>6</v>
      </c>
      <c r="C15" s="12" t="s">
        <v>236</v>
      </c>
      <c r="D15" s="12" t="s">
        <v>5</v>
      </c>
      <c r="E15" s="12"/>
      <c r="F15" s="13">
        <f>F16</f>
        <v>2203.6</v>
      </c>
      <c r="G15" s="9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1" t="s">
        <v>132</v>
      </c>
      <c r="B16" s="12" t="s">
        <v>6</v>
      </c>
      <c r="C16" s="12" t="s">
        <v>237</v>
      </c>
      <c r="D16" s="12" t="s">
        <v>5</v>
      </c>
      <c r="E16" s="12"/>
      <c r="F16" s="13">
        <f>F17</f>
        <v>2203.6</v>
      </c>
      <c r="G16" s="9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49" t="s">
        <v>131</v>
      </c>
      <c r="B17" s="19" t="s">
        <v>6</v>
      </c>
      <c r="C17" s="19" t="s">
        <v>238</v>
      </c>
      <c r="D17" s="19" t="s">
        <v>5</v>
      </c>
      <c r="E17" s="19"/>
      <c r="F17" s="20">
        <f>F18</f>
        <v>2203.6</v>
      </c>
      <c r="G17" s="94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91</v>
      </c>
      <c r="B18" s="6" t="s">
        <v>6</v>
      </c>
      <c r="C18" s="6" t="s">
        <v>238</v>
      </c>
      <c r="D18" s="6" t="s">
        <v>90</v>
      </c>
      <c r="E18" s="6"/>
      <c r="F18" s="7">
        <f>F19+F20+F21</f>
        <v>2203.6</v>
      </c>
      <c r="G18" s="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46" t="s">
        <v>228</v>
      </c>
      <c r="B19" s="47" t="s">
        <v>6</v>
      </c>
      <c r="C19" s="47" t="s">
        <v>238</v>
      </c>
      <c r="D19" s="47" t="s">
        <v>88</v>
      </c>
      <c r="E19" s="47"/>
      <c r="F19" s="48">
        <v>1785</v>
      </c>
      <c r="G19" s="94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46" t="s">
        <v>233</v>
      </c>
      <c r="B20" s="47" t="s">
        <v>6</v>
      </c>
      <c r="C20" s="47" t="s">
        <v>238</v>
      </c>
      <c r="D20" s="47" t="s">
        <v>89</v>
      </c>
      <c r="E20" s="47"/>
      <c r="F20" s="48">
        <v>0</v>
      </c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46" t="s">
        <v>229</v>
      </c>
      <c r="B21" s="47" t="s">
        <v>6</v>
      </c>
      <c r="C21" s="47" t="s">
        <v>238</v>
      </c>
      <c r="D21" s="47" t="s">
        <v>230</v>
      </c>
      <c r="E21" s="47"/>
      <c r="F21" s="48">
        <v>418.6</v>
      </c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235</v>
      </c>
      <c r="D22" s="9" t="s">
        <v>5</v>
      </c>
      <c r="E22" s="9"/>
      <c r="F22" s="68">
        <f>F23</f>
        <v>4721.9</v>
      </c>
      <c r="G22" s="95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6" customFormat="1" ht="33" customHeight="1" outlineLevel="6">
      <c r="A23" s="21" t="s">
        <v>130</v>
      </c>
      <c r="B23" s="12" t="s">
        <v>19</v>
      </c>
      <c r="C23" s="12" t="s">
        <v>236</v>
      </c>
      <c r="D23" s="12" t="s">
        <v>5</v>
      </c>
      <c r="E23" s="12"/>
      <c r="F23" s="72">
        <f>F24</f>
        <v>4721.9</v>
      </c>
      <c r="G23" s="93" t="e">
        <f>G25+#REF!+G37</f>
        <v>#REF!</v>
      </c>
      <c r="H23" s="13" t="e">
        <f>H25+#REF!+H37</f>
        <v>#REF!</v>
      </c>
      <c r="I23" s="13" t="e">
        <f>I25+#REF!+I37</f>
        <v>#REF!</v>
      </c>
      <c r="J23" s="13" t="e">
        <f>J25+#REF!+J37</f>
        <v>#REF!</v>
      </c>
      <c r="K23" s="13" t="e">
        <f>K25+#REF!+K37</f>
        <v>#REF!</v>
      </c>
      <c r="L23" s="13" t="e">
        <f>L25+#REF!+L37</f>
        <v>#REF!</v>
      </c>
      <c r="M23" s="13" t="e">
        <f>M25+#REF!+M37</f>
        <v>#REF!</v>
      </c>
      <c r="N23" s="13" t="e">
        <f>N25+#REF!+N37</f>
        <v>#REF!</v>
      </c>
      <c r="O23" s="13" t="e">
        <f>O25+#REF!+O37</f>
        <v>#REF!</v>
      </c>
      <c r="P23" s="13" t="e">
        <f>P25+#REF!+P37</f>
        <v>#REF!</v>
      </c>
      <c r="Q23" s="13" t="e">
        <f>Q25+#REF!+Q37</f>
        <v>#REF!</v>
      </c>
      <c r="R23" s="13" t="e">
        <f>R25+#REF!+R37</f>
        <v>#REF!</v>
      </c>
      <c r="S23" s="13" t="e">
        <f>S25+#REF!+S37</f>
        <v>#REF!</v>
      </c>
      <c r="T23" s="13" t="e">
        <f>T25+#REF!+T37</f>
        <v>#REF!</v>
      </c>
      <c r="U23" s="13" t="e">
        <f>U25+#REF!+U37</f>
        <v>#REF!</v>
      </c>
      <c r="V23" s="13" t="e">
        <f>V25+#REF!+V37</f>
        <v>#REF!</v>
      </c>
    </row>
    <row r="24" spans="1:22" s="26" customFormat="1" ht="36" customHeight="1" outlineLevel="6">
      <c r="A24" s="21" t="s">
        <v>132</v>
      </c>
      <c r="B24" s="12" t="s">
        <v>19</v>
      </c>
      <c r="C24" s="12" t="s">
        <v>237</v>
      </c>
      <c r="D24" s="12" t="s">
        <v>5</v>
      </c>
      <c r="E24" s="12"/>
      <c r="F24" s="72">
        <f>F25+F37+F43</f>
        <v>4721.9</v>
      </c>
      <c r="G24" s="9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6" customFormat="1" ht="47.25" outlineLevel="6">
      <c r="A25" s="50" t="s">
        <v>188</v>
      </c>
      <c r="B25" s="19" t="s">
        <v>19</v>
      </c>
      <c r="C25" s="19" t="s">
        <v>239</v>
      </c>
      <c r="D25" s="19" t="s">
        <v>5</v>
      </c>
      <c r="E25" s="19"/>
      <c r="F25" s="69">
        <f>F26+F30+F34+F32</f>
        <v>2709.9</v>
      </c>
      <c r="G25" s="94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6" customFormat="1" ht="31.5" outlineLevel="6">
      <c r="A26" s="5" t="s">
        <v>91</v>
      </c>
      <c r="B26" s="6" t="s">
        <v>19</v>
      </c>
      <c r="C26" s="6" t="s">
        <v>239</v>
      </c>
      <c r="D26" s="6" t="s">
        <v>90</v>
      </c>
      <c r="E26" s="6"/>
      <c r="F26" s="70">
        <f>F27+F28+F29</f>
        <v>2604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228</v>
      </c>
      <c r="B27" s="47" t="s">
        <v>19</v>
      </c>
      <c r="C27" s="47" t="s">
        <v>239</v>
      </c>
      <c r="D27" s="47" t="s">
        <v>88</v>
      </c>
      <c r="E27" s="47"/>
      <c r="F27" s="71">
        <v>2000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6" customFormat="1" ht="31.5" outlineLevel="6">
      <c r="A28" s="46" t="s">
        <v>233</v>
      </c>
      <c r="B28" s="47" t="s">
        <v>19</v>
      </c>
      <c r="C28" s="47" t="s">
        <v>239</v>
      </c>
      <c r="D28" s="47" t="s">
        <v>89</v>
      </c>
      <c r="E28" s="47"/>
      <c r="F28" s="71">
        <v>0</v>
      </c>
      <c r="G28" s="94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6" customFormat="1" ht="47.25" outlineLevel="6">
      <c r="A29" s="46" t="s">
        <v>229</v>
      </c>
      <c r="B29" s="47" t="s">
        <v>19</v>
      </c>
      <c r="C29" s="47" t="s">
        <v>239</v>
      </c>
      <c r="D29" s="47" t="s">
        <v>230</v>
      </c>
      <c r="E29" s="47"/>
      <c r="F29" s="71">
        <v>604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20.25" customHeight="1" outlineLevel="6">
      <c r="A30" s="5" t="s">
        <v>92</v>
      </c>
      <c r="B30" s="6" t="s">
        <v>19</v>
      </c>
      <c r="C30" s="6" t="s">
        <v>239</v>
      </c>
      <c r="D30" s="6" t="s">
        <v>93</v>
      </c>
      <c r="E30" s="6"/>
      <c r="F30" s="70">
        <f>F31</f>
        <v>0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31.5" outlineLevel="6">
      <c r="A31" s="46" t="s">
        <v>94</v>
      </c>
      <c r="B31" s="47" t="s">
        <v>19</v>
      </c>
      <c r="C31" s="47" t="s">
        <v>239</v>
      </c>
      <c r="D31" s="47" t="s">
        <v>95</v>
      </c>
      <c r="E31" s="47"/>
      <c r="F31" s="71">
        <v>0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4" customFormat="1" ht="15.75" outlineLevel="6">
      <c r="A32" s="5" t="s">
        <v>322</v>
      </c>
      <c r="B32" s="6" t="s">
        <v>19</v>
      </c>
      <c r="C32" s="6" t="s">
        <v>239</v>
      </c>
      <c r="D32" s="6" t="s">
        <v>323</v>
      </c>
      <c r="E32" s="6"/>
      <c r="F32" s="70">
        <f>F33</f>
        <v>100.9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15.75" outlineLevel="6">
      <c r="A33" s="46" t="s">
        <v>324</v>
      </c>
      <c r="B33" s="47" t="s">
        <v>19</v>
      </c>
      <c r="C33" s="47" t="s">
        <v>239</v>
      </c>
      <c r="D33" s="47" t="s">
        <v>325</v>
      </c>
      <c r="E33" s="47"/>
      <c r="F33" s="71">
        <v>100.9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96</v>
      </c>
      <c r="B34" s="6" t="s">
        <v>19</v>
      </c>
      <c r="C34" s="6" t="s">
        <v>239</v>
      </c>
      <c r="D34" s="6" t="s">
        <v>97</v>
      </c>
      <c r="E34" s="6"/>
      <c r="F34" s="70">
        <f>F35+F36</f>
        <v>5</v>
      </c>
      <c r="G34" s="9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21.75" customHeight="1" outlineLevel="6">
      <c r="A35" s="46" t="s">
        <v>98</v>
      </c>
      <c r="B35" s="47" t="s">
        <v>19</v>
      </c>
      <c r="C35" s="47" t="s">
        <v>239</v>
      </c>
      <c r="D35" s="47" t="s">
        <v>100</v>
      </c>
      <c r="E35" s="47"/>
      <c r="F35" s="71">
        <v>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46" t="s">
        <v>99</v>
      </c>
      <c r="B36" s="47" t="s">
        <v>19</v>
      </c>
      <c r="C36" s="47" t="s">
        <v>239</v>
      </c>
      <c r="D36" s="47" t="s">
        <v>101</v>
      </c>
      <c r="E36" s="47"/>
      <c r="F36" s="71">
        <v>5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31.5" customHeight="1" outlineLevel="6">
      <c r="A37" s="49" t="s">
        <v>189</v>
      </c>
      <c r="B37" s="19" t="s">
        <v>19</v>
      </c>
      <c r="C37" s="19" t="s">
        <v>240</v>
      </c>
      <c r="D37" s="19" t="s">
        <v>5</v>
      </c>
      <c r="E37" s="19"/>
      <c r="F37" s="69">
        <f>F38+F43</f>
        <v>2012</v>
      </c>
      <c r="G37" s="94">
        <f aca="true" t="shared" si="5" ref="G37:V37">G38</f>
        <v>96</v>
      </c>
      <c r="H37" s="7">
        <f t="shared" si="5"/>
        <v>96</v>
      </c>
      <c r="I37" s="7">
        <f t="shared" si="5"/>
        <v>96</v>
      </c>
      <c r="J37" s="7">
        <f t="shared" si="5"/>
        <v>96</v>
      </c>
      <c r="K37" s="7">
        <f t="shared" si="5"/>
        <v>96</v>
      </c>
      <c r="L37" s="7">
        <f t="shared" si="5"/>
        <v>96</v>
      </c>
      <c r="M37" s="7">
        <f t="shared" si="5"/>
        <v>96</v>
      </c>
      <c r="N37" s="7">
        <f t="shared" si="5"/>
        <v>96</v>
      </c>
      <c r="O37" s="7">
        <f t="shared" si="5"/>
        <v>96</v>
      </c>
      <c r="P37" s="7">
        <f t="shared" si="5"/>
        <v>96</v>
      </c>
      <c r="Q37" s="7">
        <f t="shared" si="5"/>
        <v>96</v>
      </c>
      <c r="R37" s="7">
        <f t="shared" si="5"/>
        <v>96</v>
      </c>
      <c r="S37" s="7">
        <f t="shared" si="5"/>
        <v>96</v>
      </c>
      <c r="T37" s="7">
        <f t="shared" si="5"/>
        <v>96</v>
      </c>
      <c r="U37" s="7">
        <f t="shared" si="5"/>
        <v>96</v>
      </c>
      <c r="V37" s="7">
        <f t="shared" si="5"/>
        <v>96</v>
      </c>
    </row>
    <row r="38" spans="1:22" s="24" customFormat="1" ht="31.5" outlineLevel="6">
      <c r="A38" s="5" t="s">
        <v>91</v>
      </c>
      <c r="B38" s="6" t="s">
        <v>19</v>
      </c>
      <c r="C38" s="6" t="s">
        <v>240</v>
      </c>
      <c r="D38" s="6" t="s">
        <v>90</v>
      </c>
      <c r="E38" s="6"/>
      <c r="F38" s="70">
        <f>F39+F40+F41+F42</f>
        <v>2012</v>
      </c>
      <c r="G38" s="94">
        <v>96</v>
      </c>
      <c r="H38" s="7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</row>
    <row r="39" spans="1:22" s="24" customFormat="1" ht="31.5" outlineLevel="6">
      <c r="A39" s="46" t="s">
        <v>228</v>
      </c>
      <c r="B39" s="47" t="s">
        <v>19</v>
      </c>
      <c r="C39" s="47" t="s">
        <v>240</v>
      </c>
      <c r="D39" s="47" t="s">
        <v>88</v>
      </c>
      <c r="E39" s="47"/>
      <c r="F39" s="71">
        <v>1400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31.5" outlineLevel="6">
      <c r="A40" s="46" t="s">
        <v>233</v>
      </c>
      <c r="B40" s="47" t="s">
        <v>19</v>
      </c>
      <c r="C40" s="47" t="s">
        <v>240</v>
      </c>
      <c r="D40" s="47" t="s">
        <v>89</v>
      </c>
      <c r="E40" s="47"/>
      <c r="F40" s="71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63" outlineLevel="6">
      <c r="A41" s="46" t="s">
        <v>326</v>
      </c>
      <c r="B41" s="47" t="s">
        <v>19</v>
      </c>
      <c r="C41" s="47" t="s">
        <v>240</v>
      </c>
      <c r="D41" s="47" t="s">
        <v>327</v>
      </c>
      <c r="E41" s="47"/>
      <c r="F41" s="71">
        <v>192</v>
      </c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4" customFormat="1" ht="47.25" outlineLevel="6">
      <c r="A42" s="46" t="s">
        <v>229</v>
      </c>
      <c r="B42" s="47" t="s">
        <v>19</v>
      </c>
      <c r="C42" s="47" t="s">
        <v>240</v>
      </c>
      <c r="D42" s="47" t="s">
        <v>230</v>
      </c>
      <c r="E42" s="47"/>
      <c r="F42" s="71">
        <v>420</v>
      </c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4" customFormat="1" ht="15.75" outlineLevel="6">
      <c r="A43" s="49" t="s">
        <v>134</v>
      </c>
      <c r="B43" s="19" t="s">
        <v>19</v>
      </c>
      <c r="C43" s="19" t="s">
        <v>241</v>
      </c>
      <c r="D43" s="19" t="s">
        <v>5</v>
      </c>
      <c r="E43" s="19"/>
      <c r="F43" s="69">
        <f>F44</f>
        <v>0</v>
      </c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4" customFormat="1" ht="15.75" outlineLevel="6">
      <c r="A44" s="5" t="s">
        <v>106</v>
      </c>
      <c r="B44" s="6" t="s">
        <v>19</v>
      </c>
      <c r="C44" s="6" t="s">
        <v>241</v>
      </c>
      <c r="D44" s="6" t="s">
        <v>204</v>
      </c>
      <c r="E44" s="6"/>
      <c r="F44" s="70">
        <v>0</v>
      </c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4" customFormat="1" ht="49.5" customHeight="1" outlineLevel="3">
      <c r="A45" s="8" t="s">
        <v>28</v>
      </c>
      <c r="B45" s="9" t="s">
        <v>7</v>
      </c>
      <c r="C45" s="9" t="s">
        <v>235</v>
      </c>
      <c r="D45" s="9" t="s">
        <v>5</v>
      </c>
      <c r="E45" s="9"/>
      <c r="F45" s="10">
        <f>F46</f>
        <v>8722.599999999999</v>
      </c>
      <c r="G45" s="95">
        <f aca="true" t="shared" si="6" ref="G45:V48">G46</f>
        <v>8918.7</v>
      </c>
      <c r="H45" s="10">
        <f t="shared" si="6"/>
        <v>8918.7</v>
      </c>
      <c r="I45" s="10">
        <f t="shared" si="6"/>
        <v>8918.7</v>
      </c>
      <c r="J45" s="10">
        <f t="shared" si="6"/>
        <v>8918.7</v>
      </c>
      <c r="K45" s="10">
        <f t="shared" si="6"/>
        <v>8918.7</v>
      </c>
      <c r="L45" s="10">
        <f t="shared" si="6"/>
        <v>8918.7</v>
      </c>
      <c r="M45" s="10">
        <f t="shared" si="6"/>
        <v>8918.7</v>
      </c>
      <c r="N45" s="10">
        <f t="shared" si="6"/>
        <v>8918.7</v>
      </c>
      <c r="O45" s="10">
        <f t="shared" si="6"/>
        <v>8918.7</v>
      </c>
      <c r="P45" s="10">
        <f t="shared" si="6"/>
        <v>8918.7</v>
      </c>
      <c r="Q45" s="10">
        <f t="shared" si="6"/>
        <v>8918.7</v>
      </c>
      <c r="R45" s="10">
        <f t="shared" si="6"/>
        <v>8918.7</v>
      </c>
      <c r="S45" s="10">
        <f t="shared" si="6"/>
        <v>8918.7</v>
      </c>
      <c r="T45" s="10">
        <f t="shared" si="6"/>
        <v>8918.7</v>
      </c>
      <c r="U45" s="10">
        <f t="shared" si="6"/>
        <v>8918.7</v>
      </c>
      <c r="V45" s="10">
        <f t="shared" si="6"/>
        <v>8918.7</v>
      </c>
    </row>
    <row r="46" spans="1:22" s="24" customFormat="1" ht="33.75" customHeight="1" outlineLevel="3">
      <c r="A46" s="21" t="s">
        <v>130</v>
      </c>
      <c r="B46" s="12" t="s">
        <v>7</v>
      </c>
      <c r="C46" s="12" t="s">
        <v>236</v>
      </c>
      <c r="D46" s="12" t="s">
        <v>5</v>
      </c>
      <c r="E46" s="12"/>
      <c r="F46" s="13">
        <f>F47</f>
        <v>8722.599999999999</v>
      </c>
      <c r="G46" s="93">
        <f aca="true" t="shared" si="7" ref="G46:V46">G48</f>
        <v>8918.7</v>
      </c>
      <c r="H46" s="13">
        <f t="shared" si="7"/>
        <v>8918.7</v>
      </c>
      <c r="I46" s="13">
        <f t="shared" si="7"/>
        <v>8918.7</v>
      </c>
      <c r="J46" s="13">
        <f t="shared" si="7"/>
        <v>8918.7</v>
      </c>
      <c r="K46" s="13">
        <f t="shared" si="7"/>
        <v>8918.7</v>
      </c>
      <c r="L46" s="13">
        <f t="shared" si="7"/>
        <v>8918.7</v>
      </c>
      <c r="M46" s="13">
        <f t="shared" si="7"/>
        <v>8918.7</v>
      </c>
      <c r="N46" s="13">
        <f t="shared" si="7"/>
        <v>8918.7</v>
      </c>
      <c r="O46" s="13">
        <f t="shared" si="7"/>
        <v>8918.7</v>
      </c>
      <c r="P46" s="13">
        <f t="shared" si="7"/>
        <v>8918.7</v>
      </c>
      <c r="Q46" s="13">
        <f t="shared" si="7"/>
        <v>8918.7</v>
      </c>
      <c r="R46" s="13">
        <f t="shared" si="7"/>
        <v>8918.7</v>
      </c>
      <c r="S46" s="13">
        <f t="shared" si="7"/>
        <v>8918.7</v>
      </c>
      <c r="T46" s="13">
        <f t="shared" si="7"/>
        <v>8918.7</v>
      </c>
      <c r="U46" s="13">
        <f t="shared" si="7"/>
        <v>8918.7</v>
      </c>
      <c r="V46" s="13">
        <f t="shared" si="7"/>
        <v>8918.7</v>
      </c>
    </row>
    <row r="47" spans="1:22" s="24" customFormat="1" ht="37.5" customHeight="1" outlineLevel="3">
      <c r="A47" s="21" t="s">
        <v>132</v>
      </c>
      <c r="B47" s="12" t="s">
        <v>7</v>
      </c>
      <c r="C47" s="12" t="s">
        <v>237</v>
      </c>
      <c r="D47" s="12" t="s">
        <v>5</v>
      </c>
      <c r="E47" s="12"/>
      <c r="F47" s="13">
        <f>F48</f>
        <v>8722.599999999999</v>
      </c>
      <c r="G47" s="9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4" customFormat="1" ht="47.25" outlineLevel="4">
      <c r="A48" s="50" t="s">
        <v>188</v>
      </c>
      <c r="B48" s="19" t="s">
        <v>7</v>
      </c>
      <c r="C48" s="19" t="s">
        <v>239</v>
      </c>
      <c r="D48" s="19" t="s">
        <v>5</v>
      </c>
      <c r="E48" s="19"/>
      <c r="F48" s="20">
        <f>F49+F53+F55</f>
        <v>8722.599999999999</v>
      </c>
      <c r="G48" s="94">
        <f t="shared" si="6"/>
        <v>8918.7</v>
      </c>
      <c r="H48" s="7">
        <f t="shared" si="6"/>
        <v>8918.7</v>
      </c>
      <c r="I48" s="7">
        <f t="shared" si="6"/>
        <v>8918.7</v>
      </c>
      <c r="J48" s="7">
        <f t="shared" si="6"/>
        <v>8918.7</v>
      </c>
      <c r="K48" s="7">
        <f t="shared" si="6"/>
        <v>8918.7</v>
      </c>
      <c r="L48" s="7">
        <f t="shared" si="6"/>
        <v>8918.7</v>
      </c>
      <c r="M48" s="7">
        <f t="shared" si="6"/>
        <v>8918.7</v>
      </c>
      <c r="N48" s="7">
        <f t="shared" si="6"/>
        <v>8918.7</v>
      </c>
      <c r="O48" s="7">
        <f t="shared" si="6"/>
        <v>8918.7</v>
      </c>
      <c r="P48" s="7">
        <f t="shared" si="6"/>
        <v>8918.7</v>
      </c>
      <c r="Q48" s="7">
        <f t="shared" si="6"/>
        <v>8918.7</v>
      </c>
      <c r="R48" s="7">
        <f t="shared" si="6"/>
        <v>8918.7</v>
      </c>
      <c r="S48" s="7">
        <f t="shared" si="6"/>
        <v>8918.7</v>
      </c>
      <c r="T48" s="7">
        <f t="shared" si="6"/>
        <v>8918.7</v>
      </c>
      <c r="U48" s="7">
        <f t="shared" si="6"/>
        <v>8918.7</v>
      </c>
      <c r="V48" s="7">
        <f t="shared" si="6"/>
        <v>8918.7</v>
      </c>
    </row>
    <row r="49" spans="1:22" s="24" customFormat="1" ht="31.5" outlineLevel="5">
      <c r="A49" s="5" t="s">
        <v>91</v>
      </c>
      <c r="B49" s="6" t="s">
        <v>7</v>
      </c>
      <c r="C49" s="6" t="s">
        <v>239</v>
      </c>
      <c r="D49" s="6" t="s">
        <v>90</v>
      </c>
      <c r="E49" s="6"/>
      <c r="F49" s="7">
        <f>F50+F51+F52</f>
        <v>8501.3</v>
      </c>
      <c r="G49" s="94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4" customFormat="1" ht="31.5" outlineLevel="5">
      <c r="A50" s="46" t="s">
        <v>228</v>
      </c>
      <c r="B50" s="47" t="s">
        <v>7</v>
      </c>
      <c r="C50" s="47" t="s">
        <v>239</v>
      </c>
      <c r="D50" s="47" t="s">
        <v>88</v>
      </c>
      <c r="E50" s="47"/>
      <c r="F50" s="48">
        <v>6521.7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31.5" outlineLevel="5">
      <c r="A51" s="46" t="s">
        <v>233</v>
      </c>
      <c r="B51" s="47" t="s">
        <v>7</v>
      </c>
      <c r="C51" s="47" t="s">
        <v>239</v>
      </c>
      <c r="D51" s="47" t="s">
        <v>89</v>
      </c>
      <c r="E51" s="47"/>
      <c r="F51" s="48">
        <v>10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47.25" outlineLevel="5">
      <c r="A52" s="46" t="s">
        <v>229</v>
      </c>
      <c r="B52" s="47" t="s">
        <v>7</v>
      </c>
      <c r="C52" s="47" t="s">
        <v>239</v>
      </c>
      <c r="D52" s="47" t="s">
        <v>230</v>
      </c>
      <c r="E52" s="47"/>
      <c r="F52" s="48">
        <v>1969.6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5" t="s">
        <v>92</v>
      </c>
      <c r="B53" s="6" t="s">
        <v>7</v>
      </c>
      <c r="C53" s="6" t="s">
        <v>239</v>
      </c>
      <c r="D53" s="6" t="s">
        <v>93</v>
      </c>
      <c r="E53" s="6"/>
      <c r="F53" s="7">
        <f>F54</f>
        <v>80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31.5" outlineLevel="5">
      <c r="A54" s="46" t="s">
        <v>94</v>
      </c>
      <c r="B54" s="47" t="s">
        <v>7</v>
      </c>
      <c r="C54" s="47" t="s">
        <v>239</v>
      </c>
      <c r="D54" s="47" t="s">
        <v>95</v>
      </c>
      <c r="E54" s="47"/>
      <c r="F54" s="48">
        <v>80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5" t="s">
        <v>96</v>
      </c>
      <c r="B55" s="6" t="s">
        <v>7</v>
      </c>
      <c r="C55" s="6" t="s">
        <v>239</v>
      </c>
      <c r="D55" s="6" t="s">
        <v>97</v>
      </c>
      <c r="E55" s="6"/>
      <c r="F55" s="7">
        <f>F56+F57+F58</f>
        <v>141.3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15.75" outlineLevel="5">
      <c r="A56" s="46" t="s">
        <v>98</v>
      </c>
      <c r="B56" s="47" t="s">
        <v>7</v>
      </c>
      <c r="C56" s="47" t="s">
        <v>239</v>
      </c>
      <c r="D56" s="47" t="s">
        <v>100</v>
      </c>
      <c r="E56" s="47"/>
      <c r="F56" s="48">
        <v>7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15.75" outlineLevel="5">
      <c r="A57" s="46" t="s">
        <v>99</v>
      </c>
      <c r="B57" s="47" t="s">
        <v>7</v>
      </c>
      <c r="C57" s="47" t="s">
        <v>239</v>
      </c>
      <c r="D57" s="47" t="s">
        <v>101</v>
      </c>
      <c r="E57" s="47"/>
      <c r="F57" s="48">
        <v>40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15.75" outlineLevel="5">
      <c r="A58" s="46" t="s">
        <v>329</v>
      </c>
      <c r="B58" s="47" t="s">
        <v>7</v>
      </c>
      <c r="C58" s="47" t="s">
        <v>239</v>
      </c>
      <c r="D58" s="47" t="s">
        <v>328</v>
      </c>
      <c r="E58" s="47"/>
      <c r="F58" s="48">
        <v>94.3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8" t="s">
        <v>184</v>
      </c>
      <c r="B59" s="9" t="s">
        <v>185</v>
      </c>
      <c r="C59" s="9" t="s">
        <v>235</v>
      </c>
      <c r="D59" s="9" t="s">
        <v>5</v>
      </c>
      <c r="E59" s="9"/>
      <c r="F59" s="10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21" t="s">
        <v>130</v>
      </c>
      <c r="B60" s="9" t="s">
        <v>185</v>
      </c>
      <c r="C60" s="9" t="s">
        <v>236</v>
      </c>
      <c r="D60" s="9" t="s">
        <v>5</v>
      </c>
      <c r="E60" s="9"/>
      <c r="F60" s="10">
        <f>F61</f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31.5" outlineLevel="5">
      <c r="A61" s="21" t="s">
        <v>132</v>
      </c>
      <c r="B61" s="9" t="s">
        <v>185</v>
      </c>
      <c r="C61" s="9" t="s">
        <v>237</v>
      </c>
      <c r="D61" s="9" t="s">
        <v>5</v>
      </c>
      <c r="E61" s="9"/>
      <c r="F61" s="10">
        <f>F62</f>
        <v>28.025</v>
      </c>
      <c r="G61" s="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4" customFormat="1" ht="31.5" outlineLevel="5">
      <c r="A62" s="49" t="s">
        <v>186</v>
      </c>
      <c r="B62" s="19" t="s">
        <v>185</v>
      </c>
      <c r="C62" s="19" t="s">
        <v>242</v>
      </c>
      <c r="D62" s="19" t="s">
        <v>5</v>
      </c>
      <c r="E62" s="19"/>
      <c r="F62" s="20">
        <f>F63</f>
        <v>28.025</v>
      </c>
      <c r="G62" s="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4" customFormat="1" ht="15.75" outlineLevel="5">
      <c r="A63" s="5" t="s">
        <v>92</v>
      </c>
      <c r="B63" s="6" t="s">
        <v>185</v>
      </c>
      <c r="C63" s="6" t="s">
        <v>242</v>
      </c>
      <c r="D63" s="6" t="s">
        <v>93</v>
      </c>
      <c r="E63" s="6"/>
      <c r="F63" s="7">
        <f>F64</f>
        <v>28.025</v>
      </c>
      <c r="G63" s="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4" customFormat="1" ht="31.5" outlineLevel="5">
      <c r="A64" s="46" t="s">
        <v>94</v>
      </c>
      <c r="B64" s="47" t="s">
        <v>185</v>
      </c>
      <c r="C64" s="47" t="s">
        <v>242</v>
      </c>
      <c r="D64" s="47" t="s">
        <v>95</v>
      </c>
      <c r="E64" s="47"/>
      <c r="F64" s="48">
        <v>28.025</v>
      </c>
      <c r="G64" s="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4" customFormat="1" ht="50.25" customHeight="1" outlineLevel="3">
      <c r="A65" s="8" t="s">
        <v>29</v>
      </c>
      <c r="B65" s="9" t="s">
        <v>8</v>
      </c>
      <c r="C65" s="9" t="s">
        <v>235</v>
      </c>
      <c r="D65" s="9" t="s">
        <v>5</v>
      </c>
      <c r="E65" s="9"/>
      <c r="F65" s="10">
        <f>F66</f>
        <v>6512.6</v>
      </c>
      <c r="G65" s="95">
        <f aca="true" t="shared" si="8" ref="G65:V68">G66</f>
        <v>3284.2</v>
      </c>
      <c r="H65" s="10">
        <f t="shared" si="8"/>
        <v>3284.2</v>
      </c>
      <c r="I65" s="10">
        <f t="shared" si="8"/>
        <v>3284.2</v>
      </c>
      <c r="J65" s="10">
        <f t="shared" si="8"/>
        <v>3284.2</v>
      </c>
      <c r="K65" s="10">
        <f t="shared" si="8"/>
        <v>3284.2</v>
      </c>
      <c r="L65" s="10">
        <f t="shared" si="8"/>
        <v>3284.2</v>
      </c>
      <c r="M65" s="10">
        <f t="shared" si="8"/>
        <v>3284.2</v>
      </c>
      <c r="N65" s="10">
        <f t="shared" si="8"/>
        <v>3284.2</v>
      </c>
      <c r="O65" s="10">
        <f t="shared" si="8"/>
        <v>3284.2</v>
      </c>
      <c r="P65" s="10">
        <f t="shared" si="8"/>
        <v>3284.2</v>
      </c>
      <c r="Q65" s="10">
        <f t="shared" si="8"/>
        <v>3284.2</v>
      </c>
      <c r="R65" s="10">
        <f t="shared" si="8"/>
        <v>3284.2</v>
      </c>
      <c r="S65" s="10">
        <f t="shared" si="8"/>
        <v>3284.2</v>
      </c>
      <c r="T65" s="10">
        <f t="shared" si="8"/>
        <v>3284.2</v>
      </c>
      <c r="U65" s="10">
        <f t="shared" si="8"/>
        <v>3284.2</v>
      </c>
      <c r="V65" s="10">
        <f t="shared" si="8"/>
        <v>3284.2</v>
      </c>
    </row>
    <row r="66" spans="1:22" s="24" customFormat="1" ht="31.5" outlineLevel="3">
      <c r="A66" s="21" t="s">
        <v>130</v>
      </c>
      <c r="B66" s="12" t="s">
        <v>8</v>
      </c>
      <c r="C66" s="12" t="s">
        <v>236</v>
      </c>
      <c r="D66" s="12" t="s">
        <v>5</v>
      </c>
      <c r="E66" s="12"/>
      <c r="F66" s="13">
        <f>F67</f>
        <v>6512.6</v>
      </c>
      <c r="G66" s="93">
        <f aca="true" t="shared" si="9" ref="G66:V66">G68</f>
        <v>3284.2</v>
      </c>
      <c r="H66" s="13">
        <f t="shared" si="9"/>
        <v>3284.2</v>
      </c>
      <c r="I66" s="13">
        <f t="shared" si="9"/>
        <v>3284.2</v>
      </c>
      <c r="J66" s="13">
        <f t="shared" si="9"/>
        <v>3284.2</v>
      </c>
      <c r="K66" s="13">
        <f t="shared" si="9"/>
        <v>3284.2</v>
      </c>
      <c r="L66" s="13">
        <f t="shared" si="9"/>
        <v>3284.2</v>
      </c>
      <c r="M66" s="13">
        <f t="shared" si="9"/>
        <v>3284.2</v>
      </c>
      <c r="N66" s="13">
        <f t="shared" si="9"/>
        <v>3284.2</v>
      </c>
      <c r="O66" s="13">
        <f t="shared" si="9"/>
        <v>3284.2</v>
      </c>
      <c r="P66" s="13">
        <f t="shared" si="9"/>
        <v>3284.2</v>
      </c>
      <c r="Q66" s="13">
        <f t="shared" si="9"/>
        <v>3284.2</v>
      </c>
      <c r="R66" s="13">
        <f t="shared" si="9"/>
        <v>3284.2</v>
      </c>
      <c r="S66" s="13">
        <f t="shared" si="9"/>
        <v>3284.2</v>
      </c>
      <c r="T66" s="13">
        <f t="shared" si="9"/>
        <v>3284.2</v>
      </c>
      <c r="U66" s="13">
        <f t="shared" si="9"/>
        <v>3284.2</v>
      </c>
      <c r="V66" s="13">
        <f t="shared" si="9"/>
        <v>3284.2</v>
      </c>
    </row>
    <row r="67" spans="1:22" s="24" customFormat="1" ht="31.5" outlineLevel="3">
      <c r="A67" s="21" t="s">
        <v>132</v>
      </c>
      <c r="B67" s="12" t="s">
        <v>8</v>
      </c>
      <c r="C67" s="12" t="s">
        <v>237</v>
      </c>
      <c r="D67" s="12" t="s">
        <v>5</v>
      </c>
      <c r="E67" s="12"/>
      <c r="F67" s="13">
        <f>F68</f>
        <v>6512.6</v>
      </c>
      <c r="G67" s="9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4" customFormat="1" ht="47.25" outlineLevel="4">
      <c r="A68" s="50" t="s">
        <v>188</v>
      </c>
      <c r="B68" s="19" t="s">
        <v>8</v>
      </c>
      <c r="C68" s="19" t="s">
        <v>239</v>
      </c>
      <c r="D68" s="19" t="s">
        <v>5</v>
      </c>
      <c r="E68" s="19"/>
      <c r="F68" s="20">
        <f>F69</f>
        <v>6512.6</v>
      </c>
      <c r="G68" s="94">
        <f t="shared" si="8"/>
        <v>3284.2</v>
      </c>
      <c r="H68" s="7">
        <f t="shared" si="8"/>
        <v>3284.2</v>
      </c>
      <c r="I68" s="7">
        <f t="shared" si="8"/>
        <v>3284.2</v>
      </c>
      <c r="J68" s="7">
        <f t="shared" si="8"/>
        <v>3284.2</v>
      </c>
      <c r="K68" s="7">
        <f t="shared" si="8"/>
        <v>3284.2</v>
      </c>
      <c r="L68" s="7">
        <f t="shared" si="8"/>
        <v>3284.2</v>
      </c>
      <c r="M68" s="7">
        <f t="shared" si="8"/>
        <v>3284.2</v>
      </c>
      <c r="N68" s="7">
        <f t="shared" si="8"/>
        <v>3284.2</v>
      </c>
      <c r="O68" s="7">
        <f t="shared" si="8"/>
        <v>3284.2</v>
      </c>
      <c r="P68" s="7">
        <f t="shared" si="8"/>
        <v>3284.2</v>
      </c>
      <c r="Q68" s="7">
        <f t="shared" si="8"/>
        <v>3284.2</v>
      </c>
      <c r="R68" s="7">
        <f t="shared" si="8"/>
        <v>3284.2</v>
      </c>
      <c r="S68" s="7">
        <f t="shared" si="8"/>
        <v>3284.2</v>
      </c>
      <c r="T68" s="7">
        <f t="shared" si="8"/>
        <v>3284.2</v>
      </c>
      <c r="U68" s="7">
        <f t="shared" si="8"/>
        <v>3284.2</v>
      </c>
      <c r="V68" s="7">
        <f t="shared" si="8"/>
        <v>3284.2</v>
      </c>
    </row>
    <row r="69" spans="1:22" s="24" customFormat="1" ht="31.5" outlineLevel="5">
      <c r="A69" s="5" t="s">
        <v>91</v>
      </c>
      <c r="B69" s="6" t="s">
        <v>8</v>
      </c>
      <c r="C69" s="6" t="s">
        <v>239</v>
      </c>
      <c r="D69" s="6" t="s">
        <v>90</v>
      </c>
      <c r="E69" s="6"/>
      <c r="F69" s="7">
        <f>F70+F71+F72</f>
        <v>6512.6</v>
      </c>
      <c r="G69" s="94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4" customFormat="1" ht="31.5" outlineLevel="5">
      <c r="A70" s="46" t="s">
        <v>228</v>
      </c>
      <c r="B70" s="47" t="s">
        <v>8</v>
      </c>
      <c r="C70" s="47" t="s">
        <v>239</v>
      </c>
      <c r="D70" s="47" t="s">
        <v>88</v>
      </c>
      <c r="E70" s="47"/>
      <c r="F70" s="48">
        <v>5001.2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46" t="s">
        <v>233</v>
      </c>
      <c r="B71" s="47" t="s">
        <v>8</v>
      </c>
      <c r="C71" s="47" t="s">
        <v>239</v>
      </c>
      <c r="D71" s="47" t="s">
        <v>89</v>
      </c>
      <c r="E71" s="47"/>
      <c r="F71" s="48">
        <v>1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47.25" outlineLevel="5">
      <c r="A72" s="46" t="s">
        <v>229</v>
      </c>
      <c r="B72" s="47" t="s">
        <v>8</v>
      </c>
      <c r="C72" s="47" t="s">
        <v>239</v>
      </c>
      <c r="D72" s="47" t="s">
        <v>230</v>
      </c>
      <c r="E72" s="47"/>
      <c r="F72" s="48">
        <v>1510.4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8" t="s">
        <v>193</v>
      </c>
      <c r="B73" s="9" t="s">
        <v>194</v>
      </c>
      <c r="C73" s="9" t="s">
        <v>235</v>
      </c>
      <c r="D73" s="9" t="s">
        <v>5</v>
      </c>
      <c r="E73" s="9"/>
      <c r="F73" s="10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31.5" outlineLevel="5">
      <c r="A74" s="21" t="s">
        <v>130</v>
      </c>
      <c r="B74" s="9" t="s">
        <v>194</v>
      </c>
      <c r="C74" s="9" t="s">
        <v>236</v>
      </c>
      <c r="D74" s="9" t="s">
        <v>5</v>
      </c>
      <c r="E74" s="9"/>
      <c r="F74" s="10">
        <f>F75</f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31.5" outlineLevel="5">
      <c r="A75" s="21" t="s">
        <v>132</v>
      </c>
      <c r="B75" s="9" t="s">
        <v>194</v>
      </c>
      <c r="C75" s="9" t="s">
        <v>237</v>
      </c>
      <c r="D75" s="9" t="s">
        <v>5</v>
      </c>
      <c r="E75" s="9"/>
      <c r="F75" s="10">
        <f>F76</f>
        <v>0</v>
      </c>
      <c r="G75" s="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4" customFormat="1" ht="31.5" outlineLevel="5">
      <c r="A76" s="49" t="s">
        <v>192</v>
      </c>
      <c r="B76" s="19" t="s">
        <v>194</v>
      </c>
      <c r="C76" s="19" t="s">
        <v>243</v>
      </c>
      <c r="D76" s="19" t="s">
        <v>5</v>
      </c>
      <c r="E76" s="19"/>
      <c r="F76" s="20">
        <f>F77</f>
        <v>0</v>
      </c>
      <c r="G76" s="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4" customFormat="1" ht="15.75" outlineLevel="5">
      <c r="A77" s="5" t="s">
        <v>222</v>
      </c>
      <c r="B77" s="6" t="s">
        <v>194</v>
      </c>
      <c r="C77" s="6" t="s">
        <v>243</v>
      </c>
      <c r="D77" s="6" t="s">
        <v>220</v>
      </c>
      <c r="E77" s="6"/>
      <c r="F77" s="7">
        <f>F78</f>
        <v>0</v>
      </c>
      <c r="G77" s="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4" customFormat="1" ht="15.75" outlineLevel="5">
      <c r="A78" s="46" t="s">
        <v>223</v>
      </c>
      <c r="B78" s="47" t="s">
        <v>194</v>
      </c>
      <c r="C78" s="47" t="s">
        <v>243</v>
      </c>
      <c r="D78" s="47" t="s">
        <v>221</v>
      </c>
      <c r="E78" s="47"/>
      <c r="F78" s="48">
        <v>0</v>
      </c>
      <c r="G78" s="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4" customFormat="1" ht="15.75" outlineLevel="3">
      <c r="A79" s="8" t="s">
        <v>31</v>
      </c>
      <c r="B79" s="9" t="s">
        <v>9</v>
      </c>
      <c r="C79" s="9" t="s">
        <v>235</v>
      </c>
      <c r="D79" s="9" t="s">
        <v>5</v>
      </c>
      <c r="E79" s="9"/>
      <c r="F79" s="10">
        <f>F80</f>
        <v>200</v>
      </c>
      <c r="G79" s="95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4" customFormat="1" ht="31.5" outlineLevel="3">
      <c r="A80" s="21" t="s">
        <v>130</v>
      </c>
      <c r="B80" s="12" t="s">
        <v>9</v>
      </c>
      <c r="C80" s="12" t="s">
        <v>236</v>
      </c>
      <c r="D80" s="12" t="s">
        <v>5</v>
      </c>
      <c r="E80" s="12"/>
      <c r="F80" s="13">
        <f>F81</f>
        <v>200</v>
      </c>
      <c r="G80" s="9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4" customFormat="1" ht="31.5" outlineLevel="3">
      <c r="A81" s="21" t="s">
        <v>132</v>
      </c>
      <c r="B81" s="12" t="s">
        <v>9</v>
      </c>
      <c r="C81" s="12" t="s">
        <v>237</v>
      </c>
      <c r="D81" s="12" t="s">
        <v>5</v>
      </c>
      <c r="E81" s="12"/>
      <c r="F81" s="13">
        <f>F82</f>
        <v>200</v>
      </c>
      <c r="G81" s="9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4" customFormat="1" ht="31.5" outlineLevel="4">
      <c r="A82" s="49" t="s">
        <v>133</v>
      </c>
      <c r="B82" s="19" t="s">
        <v>9</v>
      </c>
      <c r="C82" s="19" t="s">
        <v>244</v>
      </c>
      <c r="D82" s="19" t="s">
        <v>5</v>
      </c>
      <c r="E82" s="19"/>
      <c r="F82" s="20">
        <f>F83</f>
        <v>200</v>
      </c>
      <c r="G82" s="94">
        <f aca="true" t="shared" si="10" ref="G82:V82">G83</f>
        <v>0</v>
      </c>
      <c r="H82" s="7">
        <f t="shared" si="10"/>
        <v>0</v>
      </c>
      <c r="I82" s="7">
        <f t="shared" si="10"/>
        <v>0</v>
      </c>
      <c r="J82" s="7">
        <f t="shared" si="10"/>
        <v>0</v>
      </c>
      <c r="K82" s="7">
        <f t="shared" si="10"/>
        <v>0</v>
      </c>
      <c r="L82" s="7">
        <f t="shared" si="10"/>
        <v>0</v>
      </c>
      <c r="M82" s="7">
        <f t="shared" si="10"/>
        <v>0</v>
      </c>
      <c r="N82" s="7">
        <f t="shared" si="10"/>
        <v>0</v>
      </c>
      <c r="O82" s="7">
        <f t="shared" si="10"/>
        <v>0</v>
      </c>
      <c r="P82" s="7">
        <f t="shared" si="10"/>
        <v>0</v>
      </c>
      <c r="Q82" s="7">
        <f t="shared" si="10"/>
        <v>0</v>
      </c>
      <c r="R82" s="7">
        <f t="shared" si="10"/>
        <v>0</v>
      </c>
      <c r="S82" s="7">
        <f t="shared" si="10"/>
        <v>0</v>
      </c>
      <c r="T82" s="7">
        <f t="shared" si="10"/>
        <v>0</v>
      </c>
      <c r="U82" s="7">
        <f t="shared" si="10"/>
        <v>0</v>
      </c>
      <c r="V82" s="7">
        <f t="shared" si="10"/>
        <v>0</v>
      </c>
    </row>
    <row r="83" spans="1:22" s="24" customFormat="1" ht="15.75" outlineLevel="5">
      <c r="A83" s="5" t="s">
        <v>105</v>
      </c>
      <c r="B83" s="6" t="s">
        <v>9</v>
      </c>
      <c r="C83" s="6" t="s">
        <v>244</v>
      </c>
      <c r="D83" s="6" t="s">
        <v>104</v>
      </c>
      <c r="E83" s="6"/>
      <c r="F83" s="7">
        <v>200</v>
      </c>
      <c r="G83" s="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4" customFormat="1" ht="15.75" customHeight="1" outlineLevel="3">
      <c r="A84" s="8" t="s">
        <v>32</v>
      </c>
      <c r="B84" s="9" t="s">
        <v>71</v>
      </c>
      <c r="C84" s="9" t="s">
        <v>235</v>
      </c>
      <c r="D84" s="9" t="s">
        <v>5</v>
      </c>
      <c r="E84" s="9"/>
      <c r="F84" s="102">
        <f>F85+F145</f>
        <v>72288.59622</v>
      </c>
      <c r="G84" s="95" t="e">
        <f>G85+#REF!+#REF!+#REF!+#REF!+#REF!+G119+G126+G133</f>
        <v>#REF!</v>
      </c>
      <c r="H84" s="10" t="e">
        <f>H85+#REF!+#REF!+#REF!+#REF!+#REF!+H119+H126+H133</f>
        <v>#REF!</v>
      </c>
      <c r="I84" s="10" t="e">
        <f>I85+#REF!+#REF!+#REF!+#REF!+#REF!+I119+I126+I133</f>
        <v>#REF!</v>
      </c>
      <c r="J84" s="10" t="e">
        <f>J85+#REF!+#REF!+#REF!+#REF!+#REF!+J119+J126+J133</f>
        <v>#REF!</v>
      </c>
      <c r="K84" s="10" t="e">
        <f>K85+#REF!+#REF!+#REF!+#REF!+#REF!+K119+K126+K133</f>
        <v>#REF!</v>
      </c>
      <c r="L84" s="10" t="e">
        <f>L85+#REF!+#REF!+#REF!+#REF!+#REF!+L119+L126+L133</f>
        <v>#REF!</v>
      </c>
      <c r="M84" s="10" t="e">
        <f>M85+#REF!+#REF!+#REF!+#REF!+#REF!+M119+M126+M133</f>
        <v>#REF!</v>
      </c>
      <c r="N84" s="10" t="e">
        <f>N85+#REF!+#REF!+#REF!+#REF!+#REF!+N119+N126+N133</f>
        <v>#REF!</v>
      </c>
      <c r="O84" s="10" t="e">
        <f>O85+#REF!+#REF!+#REF!+#REF!+#REF!+O119+O126+O133</f>
        <v>#REF!</v>
      </c>
      <c r="P84" s="10" t="e">
        <f>P85+#REF!+#REF!+#REF!+#REF!+#REF!+P119+P126+P133</f>
        <v>#REF!</v>
      </c>
      <c r="Q84" s="10" t="e">
        <f>Q85+#REF!+#REF!+#REF!+#REF!+#REF!+Q119+Q126+Q133</f>
        <v>#REF!</v>
      </c>
      <c r="R84" s="10" t="e">
        <f>R85+#REF!+#REF!+#REF!+#REF!+#REF!+R119+R126+R133</f>
        <v>#REF!</v>
      </c>
      <c r="S84" s="10" t="e">
        <f>S85+#REF!+#REF!+#REF!+#REF!+#REF!+S119+S126+S133</f>
        <v>#REF!</v>
      </c>
      <c r="T84" s="10" t="e">
        <f>T85+#REF!+#REF!+#REF!+#REF!+#REF!+T119+T126+T133</f>
        <v>#REF!</v>
      </c>
      <c r="U84" s="10" t="e">
        <f>U85+#REF!+#REF!+#REF!+#REF!+#REF!+U119+U126+U133</f>
        <v>#REF!</v>
      </c>
      <c r="V84" s="10" t="e">
        <f>V85+#REF!+#REF!+#REF!+#REF!+#REF!+V119+V126+V133</f>
        <v>#REF!</v>
      </c>
    </row>
    <row r="85" spans="1:22" s="24" customFormat="1" ht="31.5" outlineLevel="3">
      <c r="A85" s="21" t="s">
        <v>130</v>
      </c>
      <c r="B85" s="12" t="s">
        <v>71</v>
      </c>
      <c r="C85" s="12" t="s">
        <v>236</v>
      </c>
      <c r="D85" s="12" t="s">
        <v>5</v>
      </c>
      <c r="E85" s="12"/>
      <c r="F85" s="72">
        <f>F86</f>
        <v>65560.59622</v>
      </c>
      <c r="G85" s="93">
        <f aca="true" t="shared" si="11" ref="G85:V85">G87</f>
        <v>0</v>
      </c>
      <c r="H85" s="13">
        <f t="shared" si="11"/>
        <v>0</v>
      </c>
      <c r="I85" s="13">
        <f t="shared" si="11"/>
        <v>0</v>
      </c>
      <c r="J85" s="13">
        <f t="shared" si="11"/>
        <v>0</v>
      </c>
      <c r="K85" s="13">
        <f t="shared" si="11"/>
        <v>0</v>
      </c>
      <c r="L85" s="13">
        <f t="shared" si="11"/>
        <v>0</v>
      </c>
      <c r="M85" s="13">
        <f t="shared" si="11"/>
        <v>0</v>
      </c>
      <c r="N85" s="13">
        <f t="shared" si="11"/>
        <v>0</v>
      </c>
      <c r="O85" s="13">
        <f t="shared" si="11"/>
        <v>0</v>
      </c>
      <c r="P85" s="13">
        <f t="shared" si="11"/>
        <v>0</v>
      </c>
      <c r="Q85" s="13">
        <f t="shared" si="11"/>
        <v>0</v>
      </c>
      <c r="R85" s="13">
        <f t="shared" si="11"/>
        <v>0</v>
      </c>
      <c r="S85" s="13">
        <f t="shared" si="11"/>
        <v>0</v>
      </c>
      <c r="T85" s="13">
        <f t="shared" si="11"/>
        <v>0</v>
      </c>
      <c r="U85" s="13">
        <f t="shared" si="11"/>
        <v>0</v>
      </c>
      <c r="V85" s="13">
        <f t="shared" si="11"/>
        <v>0</v>
      </c>
    </row>
    <row r="86" spans="1:22" s="24" customFormat="1" ht="31.5" outlineLevel="3">
      <c r="A86" s="21" t="s">
        <v>132</v>
      </c>
      <c r="B86" s="12" t="s">
        <v>71</v>
      </c>
      <c r="C86" s="12" t="s">
        <v>237</v>
      </c>
      <c r="D86" s="12" t="s">
        <v>5</v>
      </c>
      <c r="E86" s="12"/>
      <c r="F86" s="72">
        <f>F87+F94+F105+F101+F119+F126+F133+F116+F139</f>
        <v>65560.59622</v>
      </c>
      <c r="G86" s="9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4" customFormat="1" ht="15.75" outlineLevel="4">
      <c r="A87" s="49" t="s">
        <v>33</v>
      </c>
      <c r="B87" s="19" t="s">
        <v>71</v>
      </c>
      <c r="C87" s="19" t="s">
        <v>245</v>
      </c>
      <c r="D87" s="19" t="s">
        <v>5</v>
      </c>
      <c r="E87" s="19"/>
      <c r="F87" s="69">
        <f>F88+F92</f>
        <v>2651.06</v>
      </c>
      <c r="G87" s="94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</row>
    <row r="88" spans="1:22" s="24" customFormat="1" ht="31.5" outlineLevel="5">
      <c r="A88" s="5" t="s">
        <v>91</v>
      </c>
      <c r="B88" s="6" t="s">
        <v>71</v>
      </c>
      <c r="C88" s="6" t="s">
        <v>245</v>
      </c>
      <c r="D88" s="6" t="s">
        <v>90</v>
      </c>
      <c r="E88" s="6"/>
      <c r="F88" s="70">
        <f>F89+F90+F91</f>
        <v>1560.7749999999999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228</v>
      </c>
      <c r="B89" s="47" t="s">
        <v>71</v>
      </c>
      <c r="C89" s="47" t="s">
        <v>245</v>
      </c>
      <c r="D89" s="47" t="s">
        <v>88</v>
      </c>
      <c r="E89" s="47"/>
      <c r="F89" s="71">
        <v>1201.071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31.5" outlineLevel="5">
      <c r="A90" s="46" t="s">
        <v>233</v>
      </c>
      <c r="B90" s="47" t="s">
        <v>71</v>
      </c>
      <c r="C90" s="47" t="s">
        <v>245</v>
      </c>
      <c r="D90" s="47" t="s">
        <v>89</v>
      </c>
      <c r="E90" s="47"/>
      <c r="F90" s="71">
        <v>0</v>
      </c>
      <c r="G90" s="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4" customFormat="1" ht="47.25" outlineLevel="5">
      <c r="A91" s="46" t="s">
        <v>229</v>
      </c>
      <c r="B91" s="47" t="s">
        <v>71</v>
      </c>
      <c r="C91" s="47" t="s">
        <v>245</v>
      </c>
      <c r="D91" s="47" t="s">
        <v>230</v>
      </c>
      <c r="E91" s="47"/>
      <c r="F91" s="71">
        <v>359.704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15.75" outlineLevel="5">
      <c r="A92" s="5" t="s">
        <v>92</v>
      </c>
      <c r="B92" s="6" t="s">
        <v>71</v>
      </c>
      <c r="C92" s="6" t="s">
        <v>245</v>
      </c>
      <c r="D92" s="6" t="s">
        <v>93</v>
      </c>
      <c r="E92" s="6"/>
      <c r="F92" s="70">
        <f>F93</f>
        <v>1090.285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94</v>
      </c>
      <c r="B93" s="47" t="s">
        <v>71</v>
      </c>
      <c r="C93" s="47" t="s">
        <v>245</v>
      </c>
      <c r="D93" s="47" t="s">
        <v>95</v>
      </c>
      <c r="E93" s="47"/>
      <c r="F93" s="71">
        <v>1090.285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4">
      <c r="A94" s="50" t="s">
        <v>188</v>
      </c>
      <c r="B94" s="19" t="s">
        <v>71</v>
      </c>
      <c r="C94" s="19" t="s">
        <v>239</v>
      </c>
      <c r="D94" s="19" t="s">
        <v>5</v>
      </c>
      <c r="E94" s="19"/>
      <c r="F94" s="69">
        <f>F95+F99</f>
        <v>23063.6</v>
      </c>
      <c r="G94" s="94">
        <f aca="true" t="shared" si="13" ref="G94:V94">G95</f>
        <v>0</v>
      </c>
      <c r="H94" s="7">
        <f t="shared" si="13"/>
        <v>0</v>
      </c>
      <c r="I94" s="7">
        <f t="shared" si="13"/>
        <v>0</v>
      </c>
      <c r="J94" s="7">
        <f t="shared" si="13"/>
        <v>0</v>
      </c>
      <c r="K94" s="7">
        <f t="shared" si="13"/>
        <v>0</v>
      </c>
      <c r="L94" s="7">
        <f t="shared" si="13"/>
        <v>0</v>
      </c>
      <c r="M94" s="7">
        <f t="shared" si="13"/>
        <v>0</v>
      </c>
      <c r="N94" s="7">
        <f t="shared" si="13"/>
        <v>0</v>
      </c>
      <c r="O94" s="7">
        <f t="shared" si="13"/>
        <v>0</v>
      </c>
      <c r="P94" s="7">
        <f t="shared" si="13"/>
        <v>0</v>
      </c>
      <c r="Q94" s="7">
        <f t="shared" si="13"/>
        <v>0</v>
      </c>
      <c r="R94" s="7">
        <f t="shared" si="13"/>
        <v>0</v>
      </c>
      <c r="S94" s="7">
        <f t="shared" si="13"/>
        <v>0</v>
      </c>
      <c r="T94" s="7">
        <f t="shared" si="13"/>
        <v>0</v>
      </c>
      <c r="U94" s="7">
        <f t="shared" si="13"/>
        <v>0</v>
      </c>
      <c r="V94" s="7">
        <f t="shared" si="13"/>
        <v>0</v>
      </c>
    </row>
    <row r="95" spans="1:22" s="24" customFormat="1" ht="31.5" outlineLevel="5">
      <c r="A95" s="5" t="s">
        <v>91</v>
      </c>
      <c r="B95" s="6" t="s">
        <v>71</v>
      </c>
      <c r="C95" s="6" t="s">
        <v>239</v>
      </c>
      <c r="D95" s="6" t="s">
        <v>90</v>
      </c>
      <c r="E95" s="6"/>
      <c r="F95" s="70">
        <f>F96+F97+F98</f>
        <v>22951.3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228</v>
      </c>
      <c r="B96" s="47" t="s">
        <v>71</v>
      </c>
      <c r="C96" s="47" t="s">
        <v>239</v>
      </c>
      <c r="D96" s="47" t="s">
        <v>88</v>
      </c>
      <c r="E96" s="47"/>
      <c r="F96" s="71">
        <v>17633.3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31.5" outlineLevel="5">
      <c r="A97" s="46" t="s">
        <v>233</v>
      </c>
      <c r="B97" s="47" t="s">
        <v>71</v>
      </c>
      <c r="C97" s="47" t="s">
        <v>239</v>
      </c>
      <c r="D97" s="47" t="s">
        <v>89</v>
      </c>
      <c r="E97" s="47"/>
      <c r="F97" s="48">
        <v>2</v>
      </c>
      <c r="G97" s="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4" customFormat="1" ht="47.25" outlineLevel="5">
      <c r="A98" s="46" t="s">
        <v>229</v>
      </c>
      <c r="B98" s="47" t="s">
        <v>71</v>
      </c>
      <c r="C98" s="47" t="s">
        <v>239</v>
      </c>
      <c r="D98" s="47" t="s">
        <v>230</v>
      </c>
      <c r="E98" s="47"/>
      <c r="F98" s="48">
        <v>5316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92</v>
      </c>
      <c r="B99" s="6" t="s">
        <v>71</v>
      </c>
      <c r="C99" s="6" t="s">
        <v>239</v>
      </c>
      <c r="D99" s="6" t="s">
        <v>93</v>
      </c>
      <c r="E99" s="6"/>
      <c r="F99" s="7">
        <f>F100</f>
        <v>112.3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31.5" outlineLevel="5">
      <c r="A100" s="46" t="s">
        <v>94</v>
      </c>
      <c r="B100" s="47" t="s">
        <v>71</v>
      </c>
      <c r="C100" s="47" t="s">
        <v>239</v>
      </c>
      <c r="D100" s="47" t="s">
        <v>95</v>
      </c>
      <c r="E100" s="47"/>
      <c r="F100" s="48">
        <v>112.3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15.75" customHeight="1" outlineLevel="4">
      <c r="A101" s="49" t="s">
        <v>134</v>
      </c>
      <c r="B101" s="19" t="s">
        <v>71</v>
      </c>
      <c r="C101" s="19" t="s">
        <v>241</v>
      </c>
      <c r="D101" s="19" t="s">
        <v>5</v>
      </c>
      <c r="E101" s="19"/>
      <c r="F101" s="69">
        <f>F102+F103+F104</f>
        <v>5.922</v>
      </c>
      <c r="G101" s="94">
        <f aca="true" t="shared" si="14" ref="G101:V101">G102</f>
        <v>0</v>
      </c>
      <c r="H101" s="7">
        <f t="shared" si="14"/>
        <v>0</v>
      </c>
      <c r="I101" s="7">
        <f t="shared" si="14"/>
        <v>0</v>
      </c>
      <c r="J101" s="7">
        <f t="shared" si="14"/>
        <v>0</v>
      </c>
      <c r="K101" s="7">
        <f t="shared" si="14"/>
        <v>0</v>
      </c>
      <c r="L101" s="7">
        <f t="shared" si="14"/>
        <v>0</v>
      </c>
      <c r="M101" s="7">
        <f t="shared" si="14"/>
        <v>0</v>
      </c>
      <c r="N101" s="7">
        <f t="shared" si="14"/>
        <v>0</v>
      </c>
      <c r="O101" s="7">
        <f t="shared" si="14"/>
        <v>0</v>
      </c>
      <c r="P101" s="7">
        <f t="shared" si="14"/>
        <v>0</v>
      </c>
      <c r="Q101" s="7">
        <f t="shared" si="14"/>
        <v>0</v>
      </c>
      <c r="R101" s="7">
        <f t="shared" si="14"/>
        <v>0</v>
      </c>
      <c r="S101" s="7">
        <f t="shared" si="14"/>
        <v>0</v>
      </c>
      <c r="T101" s="7">
        <f t="shared" si="14"/>
        <v>0</v>
      </c>
      <c r="U101" s="7">
        <f t="shared" si="14"/>
        <v>0</v>
      </c>
      <c r="V101" s="7">
        <f t="shared" si="14"/>
        <v>0</v>
      </c>
    </row>
    <row r="102" spans="1:22" s="24" customFormat="1" ht="15.75" outlineLevel="5">
      <c r="A102" s="5" t="s">
        <v>106</v>
      </c>
      <c r="B102" s="6" t="s">
        <v>71</v>
      </c>
      <c r="C102" s="6" t="s">
        <v>241</v>
      </c>
      <c r="D102" s="6" t="s">
        <v>204</v>
      </c>
      <c r="E102" s="6"/>
      <c r="F102" s="70">
        <v>5.922</v>
      </c>
      <c r="G102" s="9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4" customFormat="1" ht="15.75" outlineLevel="5">
      <c r="A103" s="5" t="s">
        <v>99</v>
      </c>
      <c r="B103" s="6" t="s">
        <v>71</v>
      </c>
      <c r="C103" s="6" t="s">
        <v>241</v>
      </c>
      <c r="D103" s="6" t="s">
        <v>101</v>
      </c>
      <c r="E103" s="6"/>
      <c r="F103" s="70">
        <v>0</v>
      </c>
      <c r="G103" s="9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4" customFormat="1" ht="15.75" outlineLevel="5">
      <c r="A104" s="5" t="s">
        <v>329</v>
      </c>
      <c r="B104" s="6" t="s">
        <v>71</v>
      </c>
      <c r="C104" s="6" t="s">
        <v>241</v>
      </c>
      <c r="D104" s="6" t="s">
        <v>328</v>
      </c>
      <c r="E104" s="6"/>
      <c r="F104" s="70">
        <v>0</v>
      </c>
      <c r="G104" s="9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4" customFormat="1" ht="31.5" outlineLevel="6">
      <c r="A105" s="49" t="s">
        <v>135</v>
      </c>
      <c r="B105" s="19" t="s">
        <v>71</v>
      </c>
      <c r="C105" s="19" t="s">
        <v>246</v>
      </c>
      <c r="D105" s="19" t="s">
        <v>5</v>
      </c>
      <c r="E105" s="19"/>
      <c r="F105" s="103">
        <f>F106+F110+F112</f>
        <v>34591.4996</v>
      </c>
      <c r="G105" s="34">
        <f aca="true" t="shared" si="15" ref="G105:V105">G106</f>
        <v>0</v>
      </c>
      <c r="H105" s="20">
        <f t="shared" si="15"/>
        <v>0</v>
      </c>
      <c r="I105" s="20">
        <f t="shared" si="15"/>
        <v>0</v>
      </c>
      <c r="J105" s="20">
        <f t="shared" si="15"/>
        <v>0</v>
      </c>
      <c r="K105" s="20">
        <f t="shared" si="15"/>
        <v>0</v>
      </c>
      <c r="L105" s="20">
        <f t="shared" si="15"/>
        <v>0</v>
      </c>
      <c r="M105" s="20">
        <f t="shared" si="15"/>
        <v>0</v>
      </c>
      <c r="N105" s="20">
        <f t="shared" si="15"/>
        <v>0</v>
      </c>
      <c r="O105" s="20">
        <f t="shared" si="15"/>
        <v>0</v>
      </c>
      <c r="P105" s="20">
        <f t="shared" si="15"/>
        <v>0</v>
      </c>
      <c r="Q105" s="20">
        <f t="shared" si="15"/>
        <v>0</v>
      </c>
      <c r="R105" s="20">
        <f t="shared" si="15"/>
        <v>0</v>
      </c>
      <c r="S105" s="20">
        <f t="shared" si="15"/>
        <v>0</v>
      </c>
      <c r="T105" s="20">
        <f t="shared" si="15"/>
        <v>0</v>
      </c>
      <c r="U105" s="20">
        <f t="shared" si="15"/>
        <v>0</v>
      </c>
      <c r="V105" s="20">
        <f t="shared" si="15"/>
        <v>0</v>
      </c>
    </row>
    <row r="106" spans="1:22" s="24" customFormat="1" ht="15.75" outlineLevel="6">
      <c r="A106" s="5" t="s">
        <v>107</v>
      </c>
      <c r="B106" s="6" t="s">
        <v>71</v>
      </c>
      <c r="C106" s="6" t="s">
        <v>246</v>
      </c>
      <c r="D106" s="6" t="s">
        <v>108</v>
      </c>
      <c r="E106" s="6"/>
      <c r="F106" s="7">
        <f>F107+F108+F109</f>
        <v>20247</v>
      </c>
      <c r="G106" s="3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4" customFormat="1" ht="15.75" outlineLevel="6">
      <c r="A107" s="46" t="s">
        <v>227</v>
      </c>
      <c r="B107" s="47" t="s">
        <v>71</v>
      </c>
      <c r="C107" s="47" t="s">
        <v>246</v>
      </c>
      <c r="D107" s="47" t="s">
        <v>109</v>
      </c>
      <c r="E107" s="47"/>
      <c r="F107" s="48">
        <v>15550</v>
      </c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4" customFormat="1" ht="31.5" outlineLevel="6">
      <c r="A108" s="46" t="s">
        <v>234</v>
      </c>
      <c r="B108" s="47" t="s">
        <v>71</v>
      </c>
      <c r="C108" s="47" t="s">
        <v>246</v>
      </c>
      <c r="D108" s="47" t="s">
        <v>110</v>
      </c>
      <c r="E108" s="47"/>
      <c r="F108" s="48">
        <v>10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47.25" outlineLevel="6">
      <c r="A109" s="46" t="s">
        <v>231</v>
      </c>
      <c r="B109" s="47" t="s">
        <v>71</v>
      </c>
      <c r="C109" s="47" t="s">
        <v>246</v>
      </c>
      <c r="D109" s="47" t="s">
        <v>232</v>
      </c>
      <c r="E109" s="47"/>
      <c r="F109" s="48">
        <v>4687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23.25" customHeight="1" outlineLevel="6">
      <c r="A110" s="5" t="s">
        <v>92</v>
      </c>
      <c r="B110" s="6" t="s">
        <v>71</v>
      </c>
      <c r="C110" s="6" t="s">
        <v>246</v>
      </c>
      <c r="D110" s="6" t="s">
        <v>93</v>
      </c>
      <c r="E110" s="6"/>
      <c r="F110" s="7">
        <f>F111</f>
        <v>14059.6996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31.5" outlineLevel="6">
      <c r="A111" s="46" t="s">
        <v>94</v>
      </c>
      <c r="B111" s="47" t="s">
        <v>71</v>
      </c>
      <c r="C111" s="47" t="s">
        <v>246</v>
      </c>
      <c r="D111" s="47" t="s">
        <v>95</v>
      </c>
      <c r="E111" s="47"/>
      <c r="F111" s="48">
        <v>14059.6996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15.75" outlineLevel="6">
      <c r="A112" s="5" t="s">
        <v>96</v>
      </c>
      <c r="B112" s="6" t="s">
        <v>71</v>
      </c>
      <c r="C112" s="6" t="s">
        <v>246</v>
      </c>
      <c r="D112" s="6" t="s">
        <v>97</v>
      </c>
      <c r="E112" s="6"/>
      <c r="F112" s="7">
        <f>F113+F114+F115</f>
        <v>284.8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22.5" customHeight="1" outlineLevel="6">
      <c r="A113" s="46" t="s">
        <v>98</v>
      </c>
      <c r="B113" s="47" t="s">
        <v>71</v>
      </c>
      <c r="C113" s="47" t="s">
        <v>246</v>
      </c>
      <c r="D113" s="47" t="s">
        <v>100</v>
      </c>
      <c r="E113" s="47"/>
      <c r="F113" s="48">
        <v>252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46" t="s">
        <v>99</v>
      </c>
      <c r="B114" s="47" t="s">
        <v>71</v>
      </c>
      <c r="C114" s="47" t="s">
        <v>246</v>
      </c>
      <c r="D114" s="47" t="s">
        <v>101</v>
      </c>
      <c r="E114" s="47"/>
      <c r="F114" s="48">
        <v>22.8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15.75" outlineLevel="6">
      <c r="A115" s="46" t="s">
        <v>329</v>
      </c>
      <c r="B115" s="47" t="s">
        <v>71</v>
      </c>
      <c r="C115" s="47" t="s">
        <v>246</v>
      </c>
      <c r="D115" s="47" t="s">
        <v>328</v>
      </c>
      <c r="E115" s="47"/>
      <c r="F115" s="48">
        <v>10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31.5" outlineLevel="6">
      <c r="A116" s="49" t="s">
        <v>151</v>
      </c>
      <c r="B116" s="19" t="s">
        <v>71</v>
      </c>
      <c r="C116" s="19" t="s">
        <v>412</v>
      </c>
      <c r="D116" s="19" t="s">
        <v>5</v>
      </c>
      <c r="E116" s="19"/>
      <c r="F116" s="69">
        <f>F117</f>
        <v>2000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5" t="s">
        <v>115</v>
      </c>
      <c r="B117" s="6" t="s">
        <v>71</v>
      </c>
      <c r="C117" s="6" t="s">
        <v>412</v>
      </c>
      <c r="D117" s="6" t="s">
        <v>116</v>
      </c>
      <c r="E117" s="6"/>
      <c r="F117" s="7">
        <f>F118</f>
        <v>2000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47.25" outlineLevel="6">
      <c r="A118" s="51" t="s">
        <v>190</v>
      </c>
      <c r="B118" s="47" t="s">
        <v>71</v>
      </c>
      <c r="C118" s="47" t="s">
        <v>412</v>
      </c>
      <c r="D118" s="47" t="s">
        <v>83</v>
      </c>
      <c r="E118" s="47"/>
      <c r="F118" s="48">
        <v>2000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31.5" outlineLevel="6">
      <c r="A119" s="56" t="s">
        <v>136</v>
      </c>
      <c r="B119" s="19" t="s">
        <v>71</v>
      </c>
      <c r="C119" s="19" t="s">
        <v>247</v>
      </c>
      <c r="D119" s="19" t="s">
        <v>5</v>
      </c>
      <c r="E119" s="19"/>
      <c r="F119" s="69">
        <f>F120+F124</f>
        <v>1137.906</v>
      </c>
      <c r="G119" s="93">
        <f aca="true" t="shared" si="16" ref="G119:V119">G120</f>
        <v>0</v>
      </c>
      <c r="H119" s="13">
        <f t="shared" si="16"/>
        <v>0</v>
      </c>
      <c r="I119" s="13">
        <f t="shared" si="16"/>
        <v>0</v>
      </c>
      <c r="J119" s="13">
        <f t="shared" si="16"/>
        <v>0</v>
      </c>
      <c r="K119" s="13">
        <f t="shared" si="16"/>
        <v>0</v>
      </c>
      <c r="L119" s="13">
        <f t="shared" si="16"/>
        <v>0</v>
      </c>
      <c r="M119" s="13">
        <f t="shared" si="16"/>
        <v>0</v>
      </c>
      <c r="N119" s="13">
        <f t="shared" si="16"/>
        <v>0</v>
      </c>
      <c r="O119" s="13">
        <f t="shared" si="16"/>
        <v>0</v>
      </c>
      <c r="P119" s="13">
        <f t="shared" si="16"/>
        <v>0</v>
      </c>
      <c r="Q119" s="13">
        <f t="shared" si="16"/>
        <v>0</v>
      </c>
      <c r="R119" s="13">
        <f t="shared" si="16"/>
        <v>0</v>
      </c>
      <c r="S119" s="13">
        <f t="shared" si="16"/>
        <v>0</v>
      </c>
      <c r="T119" s="13">
        <f t="shared" si="16"/>
        <v>0</v>
      </c>
      <c r="U119" s="13">
        <f t="shared" si="16"/>
        <v>0</v>
      </c>
      <c r="V119" s="13">
        <f t="shared" si="16"/>
        <v>0</v>
      </c>
    </row>
    <row r="120" spans="1:22" s="24" customFormat="1" ht="31.5" outlineLevel="6">
      <c r="A120" s="5" t="s">
        <v>91</v>
      </c>
      <c r="B120" s="6" t="s">
        <v>71</v>
      </c>
      <c r="C120" s="6" t="s">
        <v>247</v>
      </c>
      <c r="D120" s="6" t="s">
        <v>90</v>
      </c>
      <c r="E120" s="6"/>
      <c r="F120" s="7">
        <f>F121+F122+F123</f>
        <v>1071.828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46" t="s">
        <v>228</v>
      </c>
      <c r="B121" s="47" t="s">
        <v>71</v>
      </c>
      <c r="C121" s="47" t="s">
        <v>247</v>
      </c>
      <c r="D121" s="47" t="s">
        <v>88</v>
      </c>
      <c r="E121" s="47"/>
      <c r="F121" s="71">
        <v>825.072</v>
      </c>
      <c r="G121" s="3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4" customFormat="1" ht="31.5" outlineLevel="6">
      <c r="A122" s="46" t="s">
        <v>233</v>
      </c>
      <c r="B122" s="47" t="s">
        <v>71</v>
      </c>
      <c r="C122" s="47" t="s">
        <v>247</v>
      </c>
      <c r="D122" s="47" t="s">
        <v>89</v>
      </c>
      <c r="E122" s="47"/>
      <c r="F122" s="71">
        <v>0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47.25" outlineLevel="6">
      <c r="A123" s="46" t="s">
        <v>229</v>
      </c>
      <c r="B123" s="47" t="s">
        <v>71</v>
      </c>
      <c r="C123" s="47" t="s">
        <v>247</v>
      </c>
      <c r="D123" s="47" t="s">
        <v>230</v>
      </c>
      <c r="E123" s="47"/>
      <c r="F123" s="71">
        <v>246.756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15.75" outlineLevel="6">
      <c r="A124" s="5" t="s">
        <v>92</v>
      </c>
      <c r="B124" s="6" t="s">
        <v>71</v>
      </c>
      <c r="C124" s="6" t="s">
        <v>247</v>
      </c>
      <c r="D124" s="6" t="s">
        <v>93</v>
      </c>
      <c r="E124" s="6"/>
      <c r="F124" s="7">
        <f>F125</f>
        <v>66.078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31.5" outlineLevel="6">
      <c r="A125" s="46" t="s">
        <v>94</v>
      </c>
      <c r="B125" s="47" t="s">
        <v>71</v>
      </c>
      <c r="C125" s="47" t="s">
        <v>247</v>
      </c>
      <c r="D125" s="47" t="s">
        <v>95</v>
      </c>
      <c r="E125" s="47"/>
      <c r="F125" s="71">
        <v>66.078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31.5" outlineLevel="6">
      <c r="A126" s="56" t="s">
        <v>137</v>
      </c>
      <c r="B126" s="19" t="s">
        <v>71</v>
      </c>
      <c r="C126" s="19" t="s">
        <v>248</v>
      </c>
      <c r="D126" s="19" t="s">
        <v>5</v>
      </c>
      <c r="E126" s="19"/>
      <c r="F126" s="69">
        <f>F127+F131</f>
        <v>747.1569999999999</v>
      </c>
      <c r="G126" s="93">
        <f aca="true" t="shared" si="17" ref="G126:V126">G127</f>
        <v>0</v>
      </c>
      <c r="H126" s="13">
        <f t="shared" si="17"/>
        <v>0</v>
      </c>
      <c r="I126" s="13">
        <f t="shared" si="17"/>
        <v>0</v>
      </c>
      <c r="J126" s="13">
        <f t="shared" si="17"/>
        <v>0</v>
      </c>
      <c r="K126" s="13">
        <f t="shared" si="17"/>
        <v>0</v>
      </c>
      <c r="L126" s="13">
        <f t="shared" si="17"/>
        <v>0</v>
      </c>
      <c r="M126" s="13">
        <f t="shared" si="17"/>
        <v>0</v>
      </c>
      <c r="N126" s="13">
        <f t="shared" si="17"/>
        <v>0</v>
      </c>
      <c r="O126" s="13">
        <f t="shared" si="17"/>
        <v>0</v>
      </c>
      <c r="P126" s="13">
        <f t="shared" si="17"/>
        <v>0</v>
      </c>
      <c r="Q126" s="13">
        <f t="shared" si="17"/>
        <v>0</v>
      </c>
      <c r="R126" s="13">
        <f t="shared" si="17"/>
        <v>0</v>
      </c>
      <c r="S126" s="13">
        <f t="shared" si="17"/>
        <v>0</v>
      </c>
      <c r="T126" s="13">
        <f t="shared" si="17"/>
        <v>0</v>
      </c>
      <c r="U126" s="13">
        <f t="shared" si="17"/>
        <v>0</v>
      </c>
      <c r="V126" s="13">
        <f t="shared" si="17"/>
        <v>0</v>
      </c>
    </row>
    <row r="127" spans="1:22" s="24" customFormat="1" ht="31.5" outlineLevel="6">
      <c r="A127" s="5" t="s">
        <v>91</v>
      </c>
      <c r="B127" s="6" t="s">
        <v>71</v>
      </c>
      <c r="C127" s="6" t="s">
        <v>248</v>
      </c>
      <c r="D127" s="6" t="s">
        <v>90</v>
      </c>
      <c r="E127" s="6"/>
      <c r="F127" s="70">
        <f>F128+F129+F130</f>
        <v>570.314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46" t="s">
        <v>228</v>
      </c>
      <c r="B128" s="47" t="s">
        <v>71</v>
      </c>
      <c r="C128" s="47" t="s">
        <v>248</v>
      </c>
      <c r="D128" s="47" t="s">
        <v>88</v>
      </c>
      <c r="E128" s="47"/>
      <c r="F128" s="71">
        <v>438.957</v>
      </c>
      <c r="G128" s="3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4" customFormat="1" ht="31.5" outlineLevel="6">
      <c r="A129" s="46" t="s">
        <v>233</v>
      </c>
      <c r="B129" s="47" t="s">
        <v>71</v>
      </c>
      <c r="C129" s="47" t="s">
        <v>248</v>
      </c>
      <c r="D129" s="47" t="s">
        <v>89</v>
      </c>
      <c r="E129" s="47"/>
      <c r="F129" s="71">
        <v>0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47.25" outlineLevel="6">
      <c r="A130" s="46" t="s">
        <v>229</v>
      </c>
      <c r="B130" s="47" t="s">
        <v>71</v>
      </c>
      <c r="C130" s="47" t="s">
        <v>248</v>
      </c>
      <c r="D130" s="47" t="s">
        <v>230</v>
      </c>
      <c r="E130" s="47"/>
      <c r="F130" s="71">
        <v>131.357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15.75" outlineLevel="6">
      <c r="A131" s="5" t="s">
        <v>92</v>
      </c>
      <c r="B131" s="6" t="s">
        <v>71</v>
      </c>
      <c r="C131" s="6" t="s">
        <v>248</v>
      </c>
      <c r="D131" s="6" t="s">
        <v>93</v>
      </c>
      <c r="E131" s="6"/>
      <c r="F131" s="70">
        <f>F132</f>
        <v>176.843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31.5" outlineLevel="6">
      <c r="A132" s="46" t="s">
        <v>94</v>
      </c>
      <c r="B132" s="47" t="s">
        <v>71</v>
      </c>
      <c r="C132" s="47" t="s">
        <v>248</v>
      </c>
      <c r="D132" s="47" t="s">
        <v>95</v>
      </c>
      <c r="E132" s="47"/>
      <c r="F132" s="71">
        <v>176.843</v>
      </c>
      <c r="G132" s="3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4" customFormat="1" ht="31.5" outlineLevel="6">
      <c r="A133" s="56" t="s">
        <v>138</v>
      </c>
      <c r="B133" s="19" t="s">
        <v>71</v>
      </c>
      <c r="C133" s="19" t="s">
        <v>249</v>
      </c>
      <c r="D133" s="19" t="s">
        <v>5</v>
      </c>
      <c r="E133" s="19"/>
      <c r="F133" s="69">
        <f>F134+F137</f>
        <v>739.0169999999999</v>
      </c>
      <c r="G133" s="93">
        <f aca="true" t="shared" si="18" ref="G133:V133">G134</f>
        <v>0</v>
      </c>
      <c r="H133" s="13">
        <f t="shared" si="18"/>
        <v>0</v>
      </c>
      <c r="I133" s="13">
        <f t="shared" si="18"/>
        <v>0</v>
      </c>
      <c r="J133" s="13">
        <f t="shared" si="18"/>
        <v>0</v>
      </c>
      <c r="K133" s="13">
        <f t="shared" si="18"/>
        <v>0</v>
      </c>
      <c r="L133" s="13">
        <f t="shared" si="18"/>
        <v>0</v>
      </c>
      <c r="M133" s="13">
        <f t="shared" si="18"/>
        <v>0</v>
      </c>
      <c r="N133" s="13">
        <f t="shared" si="18"/>
        <v>0</v>
      </c>
      <c r="O133" s="13">
        <f t="shared" si="18"/>
        <v>0</v>
      </c>
      <c r="P133" s="13">
        <f t="shared" si="18"/>
        <v>0</v>
      </c>
      <c r="Q133" s="13">
        <f t="shared" si="18"/>
        <v>0</v>
      </c>
      <c r="R133" s="13">
        <f t="shared" si="18"/>
        <v>0</v>
      </c>
      <c r="S133" s="13">
        <f t="shared" si="18"/>
        <v>0</v>
      </c>
      <c r="T133" s="13">
        <f t="shared" si="18"/>
        <v>0</v>
      </c>
      <c r="U133" s="13">
        <f t="shared" si="18"/>
        <v>0</v>
      </c>
      <c r="V133" s="13">
        <f t="shared" si="18"/>
        <v>0</v>
      </c>
    </row>
    <row r="134" spans="1:22" s="24" customFormat="1" ht="31.5" outlineLevel="6">
      <c r="A134" s="5" t="s">
        <v>91</v>
      </c>
      <c r="B134" s="6" t="s">
        <v>71</v>
      </c>
      <c r="C134" s="6" t="s">
        <v>249</v>
      </c>
      <c r="D134" s="6" t="s">
        <v>90</v>
      </c>
      <c r="E134" s="6"/>
      <c r="F134" s="70">
        <f>F135+F136</f>
        <v>723.002</v>
      </c>
      <c r="G134" s="3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4" customFormat="1" ht="31.5" outlineLevel="6">
      <c r="A135" s="46" t="s">
        <v>228</v>
      </c>
      <c r="B135" s="47" t="s">
        <v>71</v>
      </c>
      <c r="C135" s="47" t="s">
        <v>249</v>
      </c>
      <c r="D135" s="47" t="s">
        <v>88</v>
      </c>
      <c r="E135" s="47"/>
      <c r="F135" s="71">
        <v>560</v>
      </c>
      <c r="G135" s="96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4" customFormat="1" ht="47.25" outlineLevel="6">
      <c r="A136" s="46" t="s">
        <v>229</v>
      </c>
      <c r="B136" s="47" t="s">
        <v>71</v>
      </c>
      <c r="C136" s="47" t="s">
        <v>249</v>
      </c>
      <c r="D136" s="47" t="s">
        <v>230</v>
      </c>
      <c r="E136" s="47"/>
      <c r="F136" s="71">
        <v>163.002</v>
      </c>
      <c r="G136" s="96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4" customFormat="1" ht="15.75" outlineLevel="6">
      <c r="A137" s="5" t="s">
        <v>92</v>
      </c>
      <c r="B137" s="6" t="s">
        <v>71</v>
      </c>
      <c r="C137" s="6" t="s">
        <v>249</v>
      </c>
      <c r="D137" s="6" t="s">
        <v>93</v>
      </c>
      <c r="E137" s="6"/>
      <c r="F137" s="70">
        <f>F138</f>
        <v>16.015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31.5" outlineLevel="6">
      <c r="A138" s="46" t="s">
        <v>94</v>
      </c>
      <c r="B138" s="47" t="s">
        <v>71</v>
      </c>
      <c r="C138" s="47" t="s">
        <v>249</v>
      </c>
      <c r="D138" s="47" t="s">
        <v>95</v>
      </c>
      <c r="E138" s="47"/>
      <c r="F138" s="71">
        <v>16.015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65.25" customHeight="1" outlineLevel="6">
      <c r="A139" s="56" t="s">
        <v>434</v>
      </c>
      <c r="B139" s="19" t="s">
        <v>71</v>
      </c>
      <c r="C139" s="19" t="s">
        <v>422</v>
      </c>
      <c r="D139" s="19" t="s">
        <v>5</v>
      </c>
      <c r="E139" s="19"/>
      <c r="F139" s="69">
        <f>F140+F143</f>
        <v>624.4346200000001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1.5" outlineLevel="6">
      <c r="A140" s="5" t="s">
        <v>91</v>
      </c>
      <c r="B140" s="6" t="s">
        <v>71</v>
      </c>
      <c r="C140" s="6" t="s">
        <v>422</v>
      </c>
      <c r="D140" s="6" t="s">
        <v>90</v>
      </c>
      <c r="E140" s="6"/>
      <c r="F140" s="70">
        <f>F141+F142</f>
        <v>624.28276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31.5" outlineLevel="6">
      <c r="A141" s="46" t="s">
        <v>228</v>
      </c>
      <c r="B141" s="47" t="s">
        <v>71</v>
      </c>
      <c r="C141" s="47" t="s">
        <v>422</v>
      </c>
      <c r="D141" s="47" t="s">
        <v>88</v>
      </c>
      <c r="E141" s="47"/>
      <c r="F141" s="71">
        <v>479.47976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47.25" outlineLevel="6">
      <c r="A142" s="46" t="s">
        <v>229</v>
      </c>
      <c r="B142" s="47" t="s">
        <v>71</v>
      </c>
      <c r="C142" s="47" t="s">
        <v>422</v>
      </c>
      <c r="D142" s="47" t="s">
        <v>230</v>
      </c>
      <c r="E142" s="47"/>
      <c r="F142" s="71">
        <v>144.803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15.75" outlineLevel="6">
      <c r="A143" s="5" t="s">
        <v>92</v>
      </c>
      <c r="B143" s="6" t="s">
        <v>71</v>
      </c>
      <c r="C143" s="6" t="s">
        <v>422</v>
      </c>
      <c r="D143" s="6" t="s">
        <v>93</v>
      </c>
      <c r="E143" s="6"/>
      <c r="F143" s="70">
        <f>F144</f>
        <v>0.15186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31.5" outlineLevel="6">
      <c r="A144" s="46" t="s">
        <v>94</v>
      </c>
      <c r="B144" s="47" t="s">
        <v>71</v>
      </c>
      <c r="C144" s="47" t="s">
        <v>422</v>
      </c>
      <c r="D144" s="47" t="s">
        <v>95</v>
      </c>
      <c r="E144" s="47"/>
      <c r="F144" s="71">
        <v>0.15186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14" t="s">
        <v>139</v>
      </c>
      <c r="B145" s="12" t="s">
        <v>71</v>
      </c>
      <c r="C145" s="12" t="s">
        <v>235</v>
      </c>
      <c r="D145" s="12" t="s">
        <v>5</v>
      </c>
      <c r="E145" s="12"/>
      <c r="F145" s="13">
        <f>F153+F160+F146+F167+F170+F173</f>
        <v>6728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56" t="s">
        <v>206</v>
      </c>
      <c r="B146" s="54" t="s">
        <v>71</v>
      </c>
      <c r="C146" s="54" t="s">
        <v>250</v>
      </c>
      <c r="D146" s="54" t="s">
        <v>5</v>
      </c>
      <c r="E146" s="54"/>
      <c r="F146" s="55">
        <f>F147+F150</f>
        <v>10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33.75" customHeight="1" outlineLevel="6">
      <c r="A147" s="5" t="s">
        <v>182</v>
      </c>
      <c r="B147" s="6" t="s">
        <v>71</v>
      </c>
      <c r="C147" s="6" t="s">
        <v>251</v>
      </c>
      <c r="D147" s="6" t="s">
        <v>5</v>
      </c>
      <c r="E147" s="12"/>
      <c r="F147" s="7">
        <f>F148</f>
        <v>10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15.75" outlineLevel="6">
      <c r="A148" s="46" t="s">
        <v>92</v>
      </c>
      <c r="B148" s="47" t="s">
        <v>71</v>
      </c>
      <c r="C148" s="47" t="s">
        <v>251</v>
      </c>
      <c r="D148" s="47" t="s">
        <v>93</v>
      </c>
      <c r="E148" s="12"/>
      <c r="F148" s="48">
        <f>F149</f>
        <v>10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31.5" outlineLevel="6">
      <c r="A149" s="46" t="s">
        <v>94</v>
      </c>
      <c r="B149" s="47" t="s">
        <v>71</v>
      </c>
      <c r="C149" s="47" t="s">
        <v>251</v>
      </c>
      <c r="D149" s="47" t="s">
        <v>95</v>
      </c>
      <c r="E149" s="12"/>
      <c r="F149" s="48">
        <v>10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31.5" outlineLevel="6">
      <c r="A150" s="5" t="s">
        <v>183</v>
      </c>
      <c r="B150" s="6" t="s">
        <v>71</v>
      </c>
      <c r="C150" s="6" t="s">
        <v>252</v>
      </c>
      <c r="D150" s="6" t="s">
        <v>5</v>
      </c>
      <c r="E150" s="12"/>
      <c r="F150" s="7">
        <f>F151</f>
        <v>0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15.75" outlineLevel="6">
      <c r="A151" s="46" t="s">
        <v>92</v>
      </c>
      <c r="B151" s="47" t="s">
        <v>71</v>
      </c>
      <c r="C151" s="47" t="s">
        <v>252</v>
      </c>
      <c r="D151" s="47" t="s">
        <v>93</v>
      </c>
      <c r="E151" s="12"/>
      <c r="F151" s="48">
        <f>F152</f>
        <v>0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31.5" outlineLevel="6">
      <c r="A152" s="46" t="s">
        <v>94</v>
      </c>
      <c r="B152" s="47" t="s">
        <v>71</v>
      </c>
      <c r="C152" s="47" t="s">
        <v>252</v>
      </c>
      <c r="D152" s="47" t="s">
        <v>95</v>
      </c>
      <c r="E152" s="12"/>
      <c r="F152" s="48">
        <v>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15.75" outlineLevel="6">
      <c r="A153" s="49" t="s">
        <v>207</v>
      </c>
      <c r="B153" s="19" t="s">
        <v>71</v>
      </c>
      <c r="C153" s="19" t="s">
        <v>253</v>
      </c>
      <c r="D153" s="19" t="s">
        <v>5</v>
      </c>
      <c r="E153" s="19"/>
      <c r="F153" s="20">
        <f>F154+F157</f>
        <v>50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1.5" outlineLevel="6">
      <c r="A154" s="5" t="s">
        <v>140</v>
      </c>
      <c r="B154" s="6" t="s">
        <v>71</v>
      </c>
      <c r="C154" s="6" t="s">
        <v>254</v>
      </c>
      <c r="D154" s="6" t="s">
        <v>5</v>
      </c>
      <c r="E154" s="6"/>
      <c r="F154" s="7">
        <f>F155</f>
        <v>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46" t="s">
        <v>92</v>
      </c>
      <c r="B155" s="47" t="s">
        <v>71</v>
      </c>
      <c r="C155" s="47" t="s">
        <v>254</v>
      </c>
      <c r="D155" s="47" t="s">
        <v>93</v>
      </c>
      <c r="E155" s="47"/>
      <c r="F155" s="48">
        <f>F156</f>
        <v>0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31.5" outlineLevel="6">
      <c r="A156" s="46" t="s">
        <v>94</v>
      </c>
      <c r="B156" s="47" t="s">
        <v>71</v>
      </c>
      <c r="C156" s="47" t="s">
        <v>254</v>
      </c>
      <c r="D156" s="47" t="s">
        <v>95</v>
      </c>
      <c r="E156" s="47"/>
      <c r="F156" s="48">
        <v>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31.5" outlineLevel="6">
      <c r="A157" s="5" t="s">
        <v>141</v>
      </c>
      <c r="B157" s="6" t="s">
        <v>71</v>
      </c>
      <c r="C157" s="6" t="s">
        <v>255</v>
      </c>
      <c r="D157" s="6" t="s">
        <v>5</v>
      </c>
      <c r="E157" s="6"/>
      <c r="F157" s="7">
        <f>F158</f>
        <v>50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15.75" outlineLevel="6">
      <c r="A158" s="46" t="s">
        <v>92</v>
      </c>
      <c r="B158" s="47" t="s">
        <v>71</v>
      </c>
      <c r="C158" s="47" t="s">
        <v>255</v>
      </c>
      <c r="D158" s="47" t="s">
        <v>93</v>
      </c>
      <c r="E158" s="47"/>
      <c r="F158" s="48">
        <f>F159</f>
        <v>50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46" t="s">
        <v>94</v>
      </c>
      <c r="B159" s="47" t="s">
        <v>71</v>
      </c>
      <c r="C159" s="47" t="s">
        <v>255</v>
      </c>
      <c r="D159" s="47" t="s">
        <v>95</v>
      </c>
      <c r="E159" s="47"/>
      <c r="F159" s="48">
        <v>50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31.5" outlineLevel="6">
      <c r="A160" s="49" t="s">
        <v>208</v>
      </c>
      <c r="B160" s="19" t="s">
        <v>71</v>
      </c>
      <c r="C160" s="19" t="s">
        <v>256</v>
      </c>
      <c r="D160" s="19" t="s">
        <v>5</v>
      </c>
      <c r="E160" s="19"/>
      <c r="F160" s="20">
        <f>F161+F164</f>
        <v>10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47.25" outlineLevel="6">
      <c r="A161" s="5" t="s">
        <v>142</v>
      </c>
      <c r="B161" s="6" t="s">
        <v>71</v>
      </c>
      <c r="C161" s="6" t="s">
        <v>257</v>
      </c>
      <c r="D161" s="6" t="s">
        <v>5</v>
      </c>
      <c r="E161" s="6"/>
      <c r="F161" s="7">
        <f>F162</f>
        <v>10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15.75" outlineLevel="6">
      <c r="A162" s="46" t="s">
        <v>92</v>
      </c>
      <c r="B162" s="47" t="s">
        <v>71</v>
      </c>
      <c r="C162" s="47" t="s">
        <v>257</v>
      </c>
      <c r="D162" s="47" t="s">
        <v>93</v>
      </c>
      <c r="E162" s="47"/>
      <c r="F162" s="48">
        <f>F163</f>
        <v>10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31.5" outlineLevel="6">
      <c r="A163" s="46" t="s">
        <v>94</v>
      </c>
      <c r="B163" s="47" t="s">
        <v>71</v>
      </c>
      <c r="C163" s="47" t="s">
        <v>257</v>
      </c>
      <c r="D163" s="47" t="s">
        <v>95</v>
      </c>
      <c r="E163" s="47"/>
      <c r="F163" s="48">
        <v>10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47.25" outlineLevel="6">
      <c r="A164" s="5" t="s">
        <v>330</v>
      </c>
      <c r="B164" s="6" t="s">
        <v>71</v>
      </c>
      <c r="C164" s="6" t="s">
        <v>331</v>
      </c>
      <c r="D164" s="6" t="s">
        <v>5</v>
      </c>
      <c r="E164" s="6"/>
      <c r="F164" s="7">
        <f>F165</f>
        <v>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15.75" outlineLevel="6">
      <c r="A165" s="46" t="s">
        <v>92</v>
      </c>
      <c r="B165" s="47" t="s">
        <v>71</v>
      </c>
      <c r="C165" s="47" t="s">
        <v>331</v>
      </c>
      <c r="D165" s="47" t="s">
        <v>93</v>
      </c>
      <c r="E165" s="47"/>
      <c r="F165" s="48">
        <f>F166</f>
        <v>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31.5" outlineLevel="6">
      <c r="A166" s="46" t="s">
        <v>94</v>
      </c>
      <c r="B166" s="47" t="s">
        <v>71</v>
      </c>
      <c r="C166" s="47" t="s">
        <v>331</v>
      </c>
      <c r="D166" s="47" t="s">
        <v>95</v>
      </c>
      <c r="E166" s="47"/>
      <c r="F166" s="48"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31.5" outlineLevel="6">
      <c r="A167" s="49" t="s">
        <v>381</v>
      </c>
      <c r="B167" s="19" t="s">
        <v>71</v>
      </c>
      <c r="C167" s="19" t="s">
        <v>334</v>
      </c>
      <c r="D167" s="19" t="s">
        <v>5</v>
      </c>
      <c r="E167" s="19"/>
      <c r="F167" s="69">
        <f>F168</f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15.75" outlineLevel="6">
      <c r="A168" s="5" t="s">
        <v>92</v>
      </c>
      <c r="B168" s="6" t="s">
        <v>71</v>
      </c>
      <c r="C168" s="6" t="s">
        <v>335</v>
      </c>
      <c r="D168" s="6" t="s">
        <v>93</v>
      </c>
      <c r="E168" s="6"/>
      <c r="F168" s="70">
        <f>F169</f>
        <v>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31.5" outlineLevel="6">
      <c r="A169" s="51" t="s">
        <v>94</v>
      </c>
      <c r="B169" s="47" t="s">
        <v>71</v>
      </c>
      <c r="C169" s="47" t="s">
        <v>335</v>
      </c>
      <c r="D169" s="47" t="s">
        <v>95</v>
      </c>
      <c r="E169" s="47"/>
      <c r="F169" s="71">
        <v>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31.5" outlineLevel="6">
      <c r="A170" s="49" t="s">
        <v>382</v>
      </c>
      <c r="B170" s="19" t="s">
        <v>71</v>
      </c>
      <c r="C170" s="19" t="s">
        <v>355</v>
      </c>
      <c r="D170" s="19" t="s">
        <v>5</v>
      </c>
      <c r="E170" s="19"/>
      <c r="F170" s="69">
        <f>F171</f>
        <v>10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15.75" outlineLevel="6">
      <c r="A171" s="5" t="s">
        <v>92</v>
      </c>
      <c r="B171" s="6" t="s">
        <v>71</v>
      </c>
      <c r="C171" s="6" t="s">
        <v>356</v>
      </c>
      <c r="D171" s="6" t="s">
        <v>93</v>
      </c>
      <c r="E171" s="6"/>
      <c r="F171" s="70">
        <f>F172</f>
        <v>10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31.5" outlineLevel="6">
      <c r="A172" s="51" t="s">
        <v>94</v>
      </c>
      <c r="B172" s="47" t="s">
        <v>71</v>
      </c>
      <c r="C172" s="47" t="s">
        <v>356</v>
      </c>
      <c r="D172" s="47" t="s">
        <v>95</v>
      </c>
      <c r="E172" s="47"/>
      <c r="F172" s="71">
        <v>10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31.5" outlineLevel="6">
      <c r="A173" s="49" t="s">
        <v>383</v>
      </c>
      <c r="B173" s="19" t="s">
        <v>71</v>
      </c>
      <c r="C173" s="19" t="s">
        <v>357</v>
      </c>
      <c r="D173" s="19" t="s">
        <v>5</v>
      </c>
      <c r="E173" s="19"/>
      <c r="F173" s="69">
        <f>F174+F176</f>
        <v>6648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15.75" outlineLevel="6">
      <c r="A174" s="5" t="s">
        <v>92</v>
      </c>
      <c r="B174" s="6" t="s">
        <v>71</v>
      </c>
      <c r="C174" s="6" t="s">
        <v>358</v>
      </c>
      <c r="D174" s="6" t="s">
        <v>93</v>
      </c>
      <c r="E174" s="6"/>
      <c r="F174" s="70">
        <f>F175</f>
        <v>6636.9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31.5" outlineLevel="6">
      <c r="A175" s="51" t="s">
        <v>94</v>
      </c>
      <c r="B175" s="47" t="s">
        <v>71</v>
      </c>
      <c r="C175" s="47" t="s">
        <v>358</v>
      </c>
      <c r="D175" s="47" t="s">
        <v>95</v>
      </c>
      <c r="E175" s="47"/>
      <c r="F175" s="71">
        <v>6636.9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15.75" outlineLevel="6">
      <c r="A176" s="5" t="s">
        <v>96</v>
      </c>
      <c r="B176" s="6" t="s">
        <v>71</v>
      </c>
      <c r="C176" s="6" t="s">
        <v>358</v>
      </c>
      <c r="D176" s="6" t="s">
        <v>97</v>
      </c>
      <c r="E176" s="6"/>
      <c r="F176" s="70">
        <f>F177</f>
        <v>11.1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4" customFormat="1" ht="15.75" outlineLevel="6">
      <c r="A177" s="46" t="s">
        <v>99</v>
      </c>
      <c r="B177" s="47" t="s">
        <v>71</v>
      </c>
      <c r="C177" s="47" t="s">
        <v>358</v>
      </c>
      <c r="D177" s="47" t="s">
        <v>101</v>
      </c>
      <c r="E177" s="47"/>
      <c r="F177" s="71">
        <v>11.1</v>
      </c>
      <c r="G177" s="96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24" customFormat="1" ht="15.75" outlineLevel="6">
      <c r="A178" s="59" t="s">
        <v>143</v>
      </c>
      <c r="B178" s="30" t="s">
        <v>144</v>
      </c>
      <c r="C178" s="30" t="s">
        <v>235</v>
      </c>
      <c r="D178" s="30" t="s">
        <v>5</v>
      </c>
      <c r="E178" s="30"/>
      <c r="F178" s="57">
        <f>F179</f>
        <v>1943.634</v>
      </c>
      <c r="G178" s="96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5" ht="15.75" outlineLevel="6">
      <c r="A179" s="8" t="s">
        <v>81</v>
      </c>
      <c r="B179" s="9" t="s">
        <v>82</v>
      </c>
      <c r="C179" s="9" t="s">
        <v>235</v>
      </c>
      <c r="D179" s="9" t="s">
        <v>5</v>
      </c>
      <c r="E179" s="9" t="s">
        <v>5</v>
      </c>
      <c r="F179" s="10">
        <f>F180</f>
        <v>1943.634</v>
      </c>
      <c r="G179" s="97" t="e">
        <f>#REF!</f>
        <v>#REF!</v>
      </c>
      <c r="H179" s="31" t="e">
        <f>#REF!</f>
        <v>#REF!</v>
      </c>
      <c r="I179" s="31" t="e">
        <f>#REF!</f>
        <v>#REF!</v>
      </c>
      <c r="J179" s="31" t="e">
        <f>#REF!</f>
        <v>#REF!</v>
      </c>
      <c r="K179" s="31" t="e">
        <f>#REF!</f>
        <v>#REF!</v>
      </c>
      <c r="L179" s="31" t="e">
        <f>#REF!</f>
        <v>#REF!</v>
      </c>
      <c r="M179" s="31" t="e">
        <f>#REF!</f>
        <v>#REF!</v>
      </c>
      <c r="N179" s="31" t="e">
        <f>#REF!</f>
        <v>#REF!</v>
      </c>
      <c r="O179" s="31" t="e">
        <f>#REF!</f>
        <v>#REF!</v>
      </c>
      <c r="P179" s="31" t="e">
        <f>#REF!</f>
        <v>#REF!</v>
      </c>
      <c r="Q179" s="31" t="e">
        <f>#REF!</f>
        <v>#REF!</v>
      </c>
      <c r="R179" s="31" t="e">
        <f>#REF!</f>
        <v>#REF!</v>
      </c>
      <c r="S179" s="31" t="e">
        <f>#REF!</f>
        <v>#REF!</v>
      </c>
      <c r="T179" s="31" t="e">
        <f>#REF!</f>
        <v>#REF!</v>
      </c>
      <c r="U179" s="31" t="e">
        <f>#REF!</f>
        <v>#REF!</v>
      </c>
      <c r="V179" s="36" t="e">
        <f>#REF!</f>
        <v>#REF!</v>
      </c>
      <c r="W179" s="45"/>
      <c r="X179" s="40"/>
      <c r="Y179" s="41"/>
    </row>
    <row r="180" spans="1:25" ht="31.5" outlineLevel="6">
      <c r="A180" s="21" t="s">
        <v>130</v>
      </c>
      <c r="B180" s="12" t="s">
        <v>82</v>
      </c>
      <c r="C180" s="12" t="s">
        <v>236</v>
      </c>
      <c r="D180" s="12" t="s">
        <v>5</v>
      </c>
      <c r="E180" s="12"/>
      <c r="F180" s="13">
        <f>F181</f>
        <v>1943.634</v>
      </c>
      <c r="G180" s="98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7"/>
      <c r="W180" s="42"/>
      <c r="X180" s="43"/>
      <c r="Y180" s="41"/>
    </row>
    <row r="181" spans="1:25" ht="31.5" outlineLevel="6">
      <c r="A181" s="21" t="s">
        <v>132</v>
      </c>
      <c r="B181" s="12" t="s">
        <v>82</v>
      </c>
      <c r="C181" s="12" t="s">
        <v>237</v>
      </c>
      <c r="D181" s="12" t="s">
        <v>5</v>
      </c>
      <c r="E181" s="12"/>
      <c r="F181" s="13">
        <f>F182</f>
        <v>1943.634</v>
      </c>
      <c r="G181" s="98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7"/>
      <c r="W181" s="42"/>
      <c r="X181" s="43"/>
      <c r="Y181" s="41"/>
    </row>
    <row r="182" spans="1:25" ht="31.5" outlineLevel="6">
      <c r="A182" s="49" t="s">
        <v>42</v>
      </c>
      <c r="B182" s="19" t="s">
        <v>82</v>
      </c>
      <c r="C182" s="19" t="s">
        <v>258</v>
      </c>
      <c r="D182" s="19" t="s">
        <v>5</v>
      </c>
      <c r="E182" s="19" t="s">
        <v>5</v>
      </c>
      <c r="F182" s="20">
        <f>F183</f>
        <v>1943.634</v>
      </c>
      <c r="G182" s="99">
        <f>G183</f>
        <v>1397.92</v>
      </c>
      <c r="H182" s="33">
        <f aca="true" t="shared" si="19" ref="H182:V182">H183</f>
        <v>0</v>
      </c>
      <c r="I182" s="33">
        <f t="shared" si="19"/>
        <v>0</v>
      </c>
      <c r="J182" s="33">
        <f t="shared" si="19"/>
        <v>0</v>
      </c>
      <c r="K182" s="33">
        <f t="shared" si="19"/>
        <v>0</v>
      </c>
      <c r="L182" s="33">
        <f t="shared" si="19"/>
        <v>0</v>
      </c>
      <c r="M182" s="33">
        <f t="shared" si="19"/>
        <v>0</v>
      </c>
      <c r="N182" s="33">
        <f t="shared" si="19"/>
        <v>0</v>
      </c>
      <c r="O182" s="33">
        <f t="shared" si="19"/>
        <v>0</v>
      </c>
      <c r="P182" s="33">
        <f t="shared" si="19"/>
        <v>0</v>
      </c>
      <c r="Q182" s="33">
        <f t="shared" si="19"/>
        <v>0</v>
      </c>
      <c r="R182" s="33">
        <f t="shared" si="19"/>
        <v>0</v>
      </c>
      <c r="S182" s="33">
        <f t="shared" si="19"/>
        <v>0</v>
      </c>
      <c r="T182" s="33">
        <f t="shared" si="19"/>
        <v>0</v>
      </c>
      <c r="U182" s="33">
        <f t="shared" si="19"/>
        <v>0</v>
      </c>
      <c r="V182" s="38">
        <f t="shared" si="19"/>
        <v>0</v>
      </c>
      <c r="W182" s="39"/>
      <c r="X182" s="40"/>
      <c r="Y182" s="41"/>
    </row>
    <row r="183" spans="1:25" ht="15.75" outlineLevel="6">
      <c r="A183" s="5" t="s">
        <v>111</v>
      </c>
      <c r="B183" s="6" t="s">
        <v>82</v>
      </c>
      <c r="C183" s="6" t="s">
        <v>258</v>
      </c>
      <c r="D183" s="6" t="s">
        <v>112</v>
      </c>
      <c r="E183" s="6" t="s">
        <v>18</v>
      </c>
      <c r="F183" s="7">
        <v>1943.634</v>
      </c>
      <c r="G183" s="99">
        <v>1397.92</v>
      </c>
      <c r="H183" s="34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35"/>
      <c r="W183" s="39"/>
      <c r="X183" s="44"/>
      <c r="Y183" s="41"/>
    </row>
    <row r="184" spans="1:22" s="24" customFormat="1" ht="32.25" customHeight="1" outlineLevel="6">
      <c r="A184" s="16" t="s">
        <v>59</v>
      </c>
      <c r="B184" s="17" t="s">
        <v>58</v>
      </c>
      <c r="C184" s="17" t="s">
        <v>235</v>
      </c>
      <c r="D184" s="17" t="s">
        <v>5</v>
      </c>
      <c r="E184" s="17"/>
      <c r="F184" s="18">
        <f aca="true" t="shared" si="20" ref="F184:F189">F185</f>
        <v>250</v>
      </c>
      <c r="G184" s="91">
        <f aca="true" t="shared" si="21" ref="G184:V184">G185</f>
        <v>0</v>
      </c>
      <c r="H184" s="18">
        <f t="shared" si="21"/>
        <v>0</v>
      </c>
      <c r="I184" s="18">
        <f t="shared" si="21"/>
        <v>0</v>
      </c>
      <c r="J184" s="18">
        <f t="shared" si="21"/>
        <v>0</v>
      </c>
      <c r="K184" s="18">
        <f t="shared" si="21"/>
        <v>0</v>
      </c>
      <c r="L184" s="18">
        <f t="shared" si="21"/>
        <v>0</v>
      </c>
      <c r="M184" s="18">
        <f t="shared" si="21"/>
        <v>0</v>
      </c>
      <c r="N184" s="18">
        <f t="shared" si="21"/>
        <v>0</v>
      </c>
      <c r="O184" s="18">
        <f t="shared" si="21"/>
        <v>0</v>
      </c>
      <c r="P184" s="18">
        <f t="shared" si="21"/>
        <v>0</v>
      </c>
      <c r="Q184" s="18">
        <f t="shared" si="21"/>
        <v>0</v>
      </c>
      <c r="R184" s="18">
        <f t="shared" si="21"/>
        <v>0</v>
      </c>
      <c r="S184" s="18">
        <f t="shared" si="21"/>
        <v>0</v>
      </c>
      <c r="T184" s="18">
        <f t="shared" si="21"/>
        <v>0</v>
      </c>
      <c r="U184" s="18">
        <f t="shared" si="21"/>
        <v>0</v>
      </c>
      <c r="V184" s="18">
        <f t="shared" si="21"/>
        <v>0</v>
      </c>
    </row>
    <row r="185" spans="1:22" s="24" customFormat="1" ht="48" customHeight="1" outlineLevel="3">
      <c r="A185" s="8" t="s">
        <v>34</v>
      </c>
      <c r="B185" s="9" t="s">
        <v>10</v>
      </c>
      <c r="C185" s="9" t="s">
        <v>235</v>
      </c>
      <c r="D185" s="9" t="s">
        <v>5</v>
      </c>
      <c r="E185" s="9"/>
      <c r="F185" s="10">
        <f t="shared" si="20"/>
        <v>250</v>
      </c>
      <c r="G185" s="95">
        <f aca="true" t="shared" si="22" ref="G185:V185">G187</f>
        <v>0</v>
      </c>
      <c r="H185" s="10">
        <f t="shared" si="22"/>
        <v>0</v>
      </c>
      <c r="I185" s="10">
        <f t="shared" si="22"/>
        <v>0</v>
      </c>
      <c r="J185" s="10">
        <f t="shared" si="22"/>
        <v>0</v>
      </c>
      <c r="K185" s="10">
        <f t="shared" si="22"/>
        <v>0</v>
      </c>
      <c r="L185" s="10">
        <f t="shared" si="22"/>
        <v>0</v>
      </c>
      <c r="M185" s="10">
        <f t="shared" si="22"/>
        <v>0</v>
      </c>
      <c r="N185" s="10">
        <f t="shared" si="22"/>
        <v>0</v>
      </c>
      <c r="O185" s="10">
        <f t="shared" si="22"/>
        <v>0</v>
      </c>
      <c r="P185" s="10">
        <f t="shared" si="22"/>
        <v>0</v>
      </c>
      <c r="Q185" s="10">
        <f t="shared" si="22"/>
        <v>0</v>
      </c>
      <c r="R185" s="10">
        <f t="shared" si="22"/>
        <v>0</v>
      </c>
      <c r="S185" s="10">
        <f t="shared" si="22"/>
        <v>0</v>
      </c>
      <c r="T185" s="10">
        <f t="shared" si="22"/>
        <v>0</v>
      </c>
      <c r="U185" s="10">
        <f t="shared" si="22"/>
        <v>0</v>
      </c>
      <c r="V185" s="10">
        <f t="shared" si="22"/>
        <v>0</v>
      </c>
    </row>
    <row r="186" spans="1:22" s="24" customFormat="1" ht="34.5" customHeight="1" outlineLevel="3">
      <c r="A186" s="21" t="s">
        <v>130</v>
      </c>
      <c r="B186" s="9" t="s">
        <v>10</v>
      </c>
      <c r="C186" s="9" t="s">
        <v>236</v>
      </c>
      <c r="D186" s="9" t="s">
        <v>5</v>
      </c>
      <c r="E186" s="9"/>
      <c r="F186" s="10">
        <f t="shared" si="20"/>
        <v>250</v>
      </c>
      <c r="G186" s="95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24" customFormat="1" ht="30.75" customHeight="1" outlineLevel="3">
      <c r="A187" s="21" t="s">
        <v>132</v>
      </c>
      <c r="B187" s="12" t="s">
        <v>10</v>
      </c>
      <c r="C187" s="12" t="s">
        <v>237</v>
      </c>
      <c r="D187" s="12" t="s">
        <v>5</v>
      </c>
      <c r="E187" s="12"/>
      <c r="F187" s="13">
        <f t="shared" si="20"/>
        <v>250</v>
      </c>
      <c r="G187" s="93">
        <f aca="true" t="shared" si="23" ref="G187:V188">G188</f>
        <v>0</v>
      </c>
      <c r="H187" s="13">
        <f t="shared" si="23"/>
        <v>0</v>
      </c>
      <c r="I187" s="13">
        <f t="shared" si="23"/>
        <v>0</v>
      </c>
      <c r="J187" s="13">
        <f t="shared" si="23"/>
        <v>0</v>
      </c>
      <c r="K187" s="13">
        <f t="shared" si="23"/>
        <v>0</v>
      </c>
      <c r="L187" s="13">
        <f t="shared" si="23"/>
        <v>0</v>
      </c>
      <c r="M187" s="13">
        <f t="shared" si="23"/>
        <v>0</v>
      </c>
      <c r="N187" s="13">
        <f t="shared" si="23"/>
        <v>0</v>
      </c>
      <c r="O187" s="13">
        <f t="shared" si="23"/>
        <v>0</v>
      </c>
      <c r="P187" s="13">
        <f t="shared" si="23"/>
        <v>0</v>
      </c>
      <c r="Q187" s="13">
        <f t="shared" si="23"/>
        <v>0</v>
      </c>
      <c r="R187" s="13">
        <f t="shared" si="23"/>
        <v>0</v>
      </c>
      <c r="S187" s="13">
        <f t="shared" si="23"/>
        <v>0</v>
      </c>
      <c r="T187" s="13">
        <f t="shared" si="23"/>
        <v>0</v>
      </c>
      <c r="U187" s="13">
        <f t="shared" si="23"/>
        <v>0</v>
      </c>
      <c r="V187" s="13">
        <f t="shared" si="23"/>
        <v>0</v>
      </c>
    </row>
    <row r="188" spans="1:22" s="24" customFormat="1" ht="32.25" customHeight="1" outlineLevel="4">
      <c r="A188" s="49" t="s">
        <v>145</v>
      </c>
      <c r="B188" s="19" t="s">
        <v>10</v>
      </c>
      <c r="C188" s="19" t="s">
        <v>259</v>
      </c>
      <c r="D188" s="19" t="s">
        <v>5</v>
      </c>
      <c r="E188" s="19"/>
      <c r="F188" s="20">
        <f t="shared" si="20"/>
        <v>250</v>
      </c>
      <c r="G188" s="94">
        <f t="shared" si="23"/>
        <v>0</v>
      </c>
      <c r="H188" s="7">
        <f t="shared" si="23"/>
        <v>0</v>
      </c>
      <c r="I188" s="7">
        <f t="shared" si="23"/>
        <v>0</v>
      </c>
      <c r="J188" s="7">
        <f t="shared" si="23"/>
        <v>0</v>
      </c>
      <c r="K188" s="7">
        <f t="shared" si="23"/>
        <v>0</v>
      </c>
      <c r="L188" s="7">
        <f t="shared" si="23"/>
        <v>0</v>
      </c>
      <c r="M188" s="7">
        <f t="shared" si="23"/>
        <v>0</v>
      </c>
      <c r="N188" s="7">
        <f t="shared" si="23"/>
        <v>0</v>
      </c>
      <c r="O188" s="7">
        <f t="shared" si="23"/>
        <v>0</v>
      </c>
      <c r="P188" s="7">
        <f t="shared" si="23"/>
        <v>0</v>
      </c>
      <c r="Q188" s="7">
        <f t="shared" si="23"/>
        <v>0</v>
      </c>
      <c r="R188" s="7">
        <f t="shared" si="23"/>
        <v>0</v>
      </c>
      <c r="S188" s="7">
        <f t="shared" si="23"/>
        <v>0</v>
      </c>
      <c r="T188" s="7">
        <f t="shared" si="23"/>
        <v>0</v>
      </c>
      <c r="U188" s="7">
        <f t="shared" si="23"/>
        <v>0</v>
      </c>
      <c r="V188" s="7">
        <f t="shared" si="23"/>
        <v>0</v>
      </c>
    </row>
    <row r="189" spans="1:22" s="24" customFormat="1" ht="15.75" outlineLevel="5">
      <c r="A189" s="5" t="s">
        <v>92</v>
      </c>
      <c r="B189" s="6" t="s">
        <v>10</v>
      </c>
      <c r="C189" s="6" t="s">
        <v>259</v>
      </c>
      <c r="D189" s="6" t="s">
        <v>93</v>
      </c>
      <c r="E189" s="6"/>
      <c r="F189" s="7">
        <f t="shared" si="20"/>
        <v>250</v>
      </c>
      <c r="G189" s="94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4" customFormat="1" ht="31.5" outlineLevel="5">
      <c r="A190" s="46" t="s">
        <v>94</v>
      </c>
      <c r="B190" s="47" t="s">
        <v>10</v>
      </c>
      <c r="C190" s="47" t="s">
        <v>259</v>
      </c>
      <c r="D190" s="47" t="s">
        <v>95</v>
      </c>
      <c r="E190" s="47"/>
      <c r="F190" s="48">
        <v>250</v>
      </c>
      <c r="G190" s="94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4" customFormat="1" ht="18.75" outlineLevel="6">
      <c r="A191" s="16" t="s">
        <v>57</v>
      </c>
      <c r="B191" s="17" t="s">
        <v>56</v>
      </c>
      <c r="C191" s="17" t="s">
        <v>235</v>
      </c>
      <c r="D191" s="17" t="s">
        <v>5</v>
      </c>
      <c r="E191" s="17"/>
      <c r="F191" s="67">
        <f>F203+F226+F192+F198</f>
        <v>54071.7537</v>
      </c>
      <c r="G191" s="91" t="e">
        <f aca="true" t="shared" si="24" ref="G191:V191">G203+G226</f>
        <v>#REF!</v>
      </c>
      <c r="H191" s="18" t="e">
        <f t="shared" si="24"/>
        <v>#REF!</v>
      </c>
      <c r="I191" s="18" t="e">
        <f t="shared" si="24"/>
        <v>#REF!</v>
      </c>
      <c r="J191" s="18" t="e">
        <f t="shared" si="24"/>
        <v>#REF!</v>
      </c>
      <c r="K191" s="18" t="e">
        <f t="shared" si="24"/>
        <v>#REF!</v>
      </c>
      <c r="L191" s="18" t="e">
        <f t="shared" si="24"/>
        <v>#REF!</v>
      </c>
      <c r="M191" s="18" t="e">
        <f t="shared" si="24"/>
        <v>#REF!</v>
      </c>
      <c r="N191" s="18" t="e">
        <f t="shared" si="24"/>
        <v>#REF!</v>
      </c>
      <c r="O191" s="18" t="e">
        <f t="shared" si="24"/>
        <v>#REF!</v>
      </c>
      <c r="P191" s="18" t="e">
        <f t="shared" si="24"/>
        <v>#REF!</v>
      </c>
      <c r="Q191" s="18" t="e">
        <f t="shared" si="24"/>
        <v>#REF!</v>
      </c>
      <c r="R191" s="18" t="e">
        <f t="shared" si="24"/>
        <v>#REF!</v>
      </c>
      <c r="S191" s="18" t="e">
        <f t="shared" si="24"/>
        <v>#REF!</v>
      </c>
      <c r="T191" s="18" t="e">
        <f t="shared" si="24"/>
        <v>#REF!</v>
      </c>
      <c r="U191" s="18" t="e">
        <f t="shared" si="24"/>
        <v>#REF!</v>
      </c>
      <c r="V191" s="18" t="e">
        <f t="shared" si="24"/>
        <v>#REF!</v>
      </c>
    </row>
    <row r="192" spans="1:22" s="24" customFormat="1" ht="18.75" outlineLevel="6">
      <c r="A192" s="58" t="s">
        <v>195</v>
      </c>
      <c r="B192" s="9" t="s">
        <v>197</v>
      </c>
      <c r="C192" s="9" t="s">
        <v>235</v>
      </c>
      <c r="D192" s="9" t="s">
        <v>5</v>
      </c>
      <c r="E192" s="9"/>
      <c r="F192" s="68">
        <f>F193</f>
        <v>499.319</v>
      </c>
      <c r="G192" s="91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4" customFormat="1" ht="31.5" outlineLevel="6">
      <c r="A193" s="21" t="s">
        <v>130</v>
      </c>
      <c r="B193" s="9" t="s">
        <v>197</v>
      </c>
      <c r="C193" s="9" t="s">
        <v>236</v>
      </c>
      <c r="D193" s="9" t="s">
        <v>5</v>
      </c>
      <c r="E193" s="9"/>
      <c r="F193" s="68">
        <f>F194</f>
        <v>499.319</v>
      </c>
      <c r="G193" s="91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4" customFormat="1" ht="31.5" outlineLevel="6">
      <c r="A194" s="21" t="s">
        <v>132</v>
      </c>
      <c r="B194" s="9" t="s">
        <v>197</v>
      </c>
      <c r="C194" s="9" t="s">
        <v>237</v>
      </c>
      <c r="D194" s="9" t="s">
        <v>5</v>
      </c>
      <c r="E194" s="9"/>
      <c r="F194" s="68">
        <f>F195</f>
        <v>499.319</v>
      </c>
      <c r="G194" s="91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4" customFormat="1" ht="47.25" outlineLevel="6">
      <c r="A195" s="56" t="s">
        <v>196</v>
      </c>
      <c r="B195" s="19" t="s">
        <v>197</v>
      </c>
      <c r="C195" s="19" t="s">
        <v>260</v>
      </c>
      <c r="D195" s="19" t="s">
        <v>5</v>
      </c>
      <c r="E195" s="19"/>
      <c r="F195" s="69">
        <f>F196</f>
        <v>499.319</v>
      </c>
      <c r="G195" s="91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4" customFormat="1" ht="18.75" outlineLevel="6">
      <c r="A196" s="5" t="s">
        <v>92</v>
      </c>
      <c r="B196" s="6" t="s">
        <v>197</v>
      </c>
      <c r="C196" s="6" t="s">
        <v>260</v>
      </c>
      <c r="D196" s="6" t="s">
        <v>93</v>
      </c>
      <c r="E196" s="6"/>
      <c r="F196" s="70">
        <f>F197</f>
        <v>499.319</v>
      </c>
      <c r="G196" s="91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4" customFormat="1" ht="31.5" outlineLevel="6">
      <c r="A197" s="46" t="s">
        <v>94</v>
      </c>
      <c r="B197" s="47" t="s">
        <v>197</v>
      </c>
      <c r="C197" s="47" t="s">
        <v>260</v>
      </c>
      <c r="D197" s="47" t="s">
        <v>95</v>
      </c>
      <c r="E197" s="47"/>
      <c r="F197" s="71">
        <v>499.319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18.75" outlineLevel="6">
      <c r="A198" s="21" t="s">
        <v>391</v>
      </c>
      <c r="B198" s="9" t="s">
        <v>390</v>
      </c>
      <c r="C198" s="9" t="s">
        <v>235</v>
      </c>
      <c r="D198" s="9" t="s">
        <v>5</v>
      </c>
      <c r="E198" s="9"/>
      <c r="F198" s="68">
        <f>F199</f>
        <v>3.223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31.5" outlineLevel="6">
      <c r="A199" s="21" t="s">
        <v>130</v>
      </c>
      <c r="B199" s="9" t="s">
        <v>390</v>
      </c>
      <c r="C199" s="9" t="s">
        <v>237</v>
      </c>
      <c r="D199" s="9" t="s">
        <v>5</v>
      </c>
      <c r="E199" s="9"/>
      <c r="F199" s="68">
        <f>F200</f>
        <v>3.223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62.25" customHeight="1" outlineLevel="6">
      <c r="A200" s="49" t="s">
        <v>392</v>
      </c>
      <c r="B200" s="19" t="s">
        <v>390</v>
      </c>
      <c r="C200" s="19" t="s">
        <v>393</v>
      </c>
      <c r="D200" s="19" t="s">
        <v>5</v>
      </c>
      <c r="E200" s="19"/>
      <c r="F200" s="69">
        <f>F201</f>
        <v>3.223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18.75" outlineLevel="6">
      <c r="A201" s="5" t="s">
        <v>92</v>
      </c>
      <c r="B201" s="6" t="s">
        <v>390</v>
      </c>
      <c r="C201" s="6" t="s">
        <v>393</v>
      </c>
      <c r="D201" s="6" t="s">
        <v>93</v>
      </c>
      <c r="E201" s="6"/>
      <c r="F201" s="70">
        <f>F202</f>
        <v>3.223</v>
      </c>
      <c r="G201" s="9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4" customFormat="1" ht="31.5" outlineLevel="6">
      <c r="A202" s="46" t="s">
        <v>94</v>
      </c>
      <c r="B202" s="47" t="s">
        <v>390</v>
      </c>
      <c r="C202" s="47" t="s">
        <v>393</v>
      </c>
      <c r="D202" s="47" t="s">
        <v>95</v>
      </c>
      <c r="E202" s="47"/>
      <c r="F202" s="71">
        <v>3.223</v>
      </c>
      <c r="G202" s="91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4" customFormat="1" ht="15.75" outlineLevel="6">
      <c r="A203" s="21" t="s">
        <v>63</v>
      </c>
      <c r="B203" s="9" t="s">
        <v>62</v>
      </c>
      <c r="C203" s="9" t="s">
        <v>235</v>
      </c>
      <c r="D203" s="9" t="s">
        <v>5</v>
      </c>
      <c r="E203" s="9"/>
      <c r="F203" s="68">
        <f>F211+F204</f>
        <v>46100</v>
      </c>
      <c r="G203" s="95">
        <f aca="true" t="shared" si="25" ref="G203:V203">G211</f>
        <v>0</v>
      </c>
      <c r="H203" s="10">
        <f t="shared" si="25"/>
        <v>0</v>
      </c>
      <c r="I203" s="10">
        <f t="shared" si="25"/>
        <v>0</v>
      </c>
      <c r="J203" s="10">
        <f t="shared" si="25"/>
        <v>0</v>
      </c>
      <c r="K203" s="10">
        <f t="shared" si="25"/>
        <v>0</v>
      </c>
      <c r="L203" s="10">
        <f t="shared" si="25"/>
        <v>0</v>
      </c>
      <c r="M203" s="10">
        <f t="shared" si="25"/>
        <v>0</v>
      </c>
      <c r="N203" s="10">
        <f t="shared" si="25"/>
        <v>0</v>
      </c>
      <c r="O203" s="10">
        <f t="shared" si="25"/>
        <v>0</v>
      </c>
      <c r="P203" s="10">
        <f t="shared" si="25"/>
        <v>0</v>
      </c>
      <c r="Q203" s="10">
        <f t="shared" si="25"/>
        <v>0</v>
      </c>
      <c r="R203" s="10">
        <f t="shared" si="25"/>
        <v>0</v>
      </c>
      <c r="S203" s="10">
        <f t="shared" si="25"/>
        <v>0</v>
      </c>
      <c r="T203" s="10">
        <f t="shared" si="25"/>
        <v>0</v>
      </c>
      <c r="U203" s="10">
        <f t="shared" si="25"/>
        <v>0</v>
      </c>
      <c r="V203" s="10">
        <f t="shared" si="25"/>
        <v>0</v>
      </c>
    </row>
    <row r="204" spans="1:22" s="24" customFormat="1" ht="31.5" outlineLevel="6">
      <c r="A204" s="8" t="s">
        <v>384</v>
      </c>
      <c r="B204" s="9" t="s">
        <v>62</v>
      </c>
      <c r="C204" s="9" t="s">
        <v>266</v>
      </c>
      <c r="D204" s="9" t="s">
        <v>5</v>
      </c>
      <c r="E204" s="9"/>
      <c r="F204" s="68">
        <f>F205+F210</f>
        <v>10000</v>
      </c>
      <c r="G204" s="9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4" customFormat="1" ht="97.5" customHeight="1" outlineLevel="6">
      <c r="A205" s="49" t="s">
        <v>373</v>
      </c>
      <c r="B205" s="19" t="s">
        <v>62</v>
      </c>
      <c r="C205" s="19" t="s">
        <v>372</v>
      </c>
      <c r="D205" s="19" t="s">
        <v>5</v>
      </c>
      <c r="E205" s="19"/>
      <c r="F205" s="69">
        <f>F206</f>
        <v>2000</v>
      </c>
      <c r="G205" s="95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24" customFormat="1" ht="47.25" outlineLevel="6">
      <c r="A206" s="5" t="s">
        <v>349</v>
      </c>
      <c r="B206" s="6" t="s">
        <v>62</v>
      </c>
      <c r="C206" s="6" t="s">
        <v>372</v>
      </c>
      <c r="D206" s="6" t="s">
        <v>366</v>
      </c>
      <c r="E206" s="6"/>
      <c r="F206" s="70">
        <f>F207</f>
        <v>2000</v>
      </c>
      <c r="G206" s="9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24" customFormat="1" ht="47.25" outlineLevel="6">
      <c r="A207" s="46" t="s">
        <v>349</v>
      </c>
      <c r="B207" s="47" t="s">
        <v>62</v>
      </c>
      <c r="C207" s="47" t="s">
        <v>372</v>
      </c>
      <c r="D207" s="47" t="s">
        <v>346</v>
      </c>
      <c r="E207" s="47"/>
      <c r="F207" s="71">
        <v>2000</v>
      </c>
      <c r="G207" s="9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4" customFormat="1" ht="110.25" outlineLevel="6">
      <c r="A208" s="49" t="s">
        <v>371</v>
      </c>
      <c r="B208" s="19" t="s">
        <v>62</v>
      </c>
      <c r="C208" s="19" t="s">
        <v>370</v>
      </c>
      <c r="D208" s="19" t="s">
        <v>5</v>
      </c>
      <c r="E208" s="19"/>
      <c r="F208" s="69">
        <f>F209</f>
        <v>8000</v>
      </c>
      <c r="G208" s="9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4" customFormat="1" ht="47.25" outlineLevel="6">
      <c r="A209" s="5" t="s">
        <v>349</v>
      </c>
      <c r="B209" s="6" t="s">
        <v>62</v>
      </c>
      <c r="C209" s="6" t="s">
        <v>370</v>
      </c>
      <c r="D209" s="6" t="s">
        <v>366</v>
      </c>
      <c r="E209" s="6"/>
      <c r="F209" s="70">
        <f>F210</f>
        <v>8000</v>
      </c>
      <c r="G209" s="9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4" customFormat="1" ht="47.25" outlineLevel="6">
      <c r="A210" s="46" t="s">
        <v>349</v>
      </c>
      <c r="B210" s="47" t="s">
        <v>62</v>
      </c>
      <c r="C210" s="47" t="s">
        <v>370</v>
      </c>
      <c r="D210" s="47" t="s">
        <v>346</v>
      </c>
      <c r="E210" s="47"/>
      <c r="F210" s="71">
        <v>8000</v>
      </c>
      <c r="G210" s="9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24" customFormat="1" ht="31.5" outlineLevel="6">
      <c r="A211" s="8" t="s">
        <v>209</v>
      </c>
      <c r="B211" s="12" t="s">
        <v>62</v>
      </c>
      <c r="C211" s="12" t="s">
        <v>261</v>
      </c>
      <c r="D211" s="12" t="s">
        <v>5</v>
      </c>
      <c r="E211" s="12"/>
      <c r="F211" s="72">
        <f>F212+F220+F215+F218+F223</f>
        <v>36100</v>
      </c>
      <c r="G211" s="93">
        <f aca="true" t="shared" si="26" ref="G211:V211">G212</f>
        <v>0</v>
      </c>
      <c r="H211" s="13">
        <f t="shared" si="26"/>
        <v>0</v>
      </c>
      <c r="I211" s="13">
        <f t="shared" si="26"/>
        <v>0</v>
      </c>
      <c r="J211" s="13">
        <f t="shared" si="26"/>
        <v>0</v>
      </c>
      <c r="K211" s="13">
        <f t="shared" si="26"/>
        <v>0</v>
      </c>
      <c r="L211" s="13">
        <f t="shared" si="26"/>
        <v>0</v>
      </c>
      <c r="M211" s="13">
        <f t="shared" si="26"/>
        <v>0</v>
      </c>
      <c r="N211" s="13">
        <f t="shared" si="26"/>
        <v>0</v>
      </c>
      <c r="O211" s="13">
        <f t="shared" si="26"/>
        <v>0</v>
      </c>
      <c r="P211" s="13">
        <f t="shared" si="26"/>
        <v>0</v>
      </c>
      <c r="Q211" s="13">
        <f t="shared" si="26"/>
        <v>0</v>
      </c>
      <c r="R211" s="13">
        <f t="shared" si="26"/>
        <v>0</v>
      </c>
      <c r="S211" s="13">
        <f t="shared" si="26"/>
        <v>0</v>
      </c>
      <c r="T211" s="13">
        <f t="shared" si="26"/>
        <v>0</v>
      </c>
      <c r="U211" s="13">
        <f t="shared" si="26"/>
        <v>0</v>
      </c>
      <c r="V211" s="13">
        <f t="shared" si="26"/>
        <v>0</v>
      </c>
    </row>
    <row r="212" spans="1:22" s="24" customFormat="1" ht="51.75" customHeight="1" outlineLevel="6">
      <c r="A212" s="49" t="s">
        <v>146</v>
      </c>
      <c r="B212" s="19" t="s">
        <v>62</v>
      </c>
      <c r="C212" s="19" t="s">
        <v>262</v>
      </c>
      <c r="D212" s="19" t="s">
        <v>5</v>
      </c>
      <c r="E212" s="19"/>
      <c r="F212" s="69">
        <f>F213</f>
        <v>0</v>
      </c>
      <c r="G212" s="9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4" customFormat="1" ht="15.75" outlineLevel="6">
      <c r="A213" s="5" t="s">
        <v>92</v>
      </c>
      <c r="B213" s="6" t="s">
        <v>62</v>
      </c>
      <c r="C213" s="6" t="s">
        <v>262</v>
      </c>
      <c r="D213" s="6" t="s">
        <v>93</v>
      </c>
      <c r="E213" s="6"/>
      <c r="F213" s="70">
        <f>F214</f>
        <v>0</v>
      </c>
      <c r="G213" s="9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4" customFormat="1" ht="31.5" outlineLevel="6">
      <c r="A214" s="46" t="s">
        <v>94</v>
      </c>
      <c r="B214" s="47" t="s">
        <v>62</v>
      </c>
      <c r="C214" s="47" t="s">
        <v>262</v>
      </c>
      <c r="D214" s="47" t="s">
        <v>95</v>
      </c>
      <c r="E214" s="47"/>
      <c r="F214" s="71">
        <v>0</v>
      </c>
      <c r="G214" s="9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4" customFormat="1" ht="49.5" customHeight="1" outlineLevel="6">
      <c r="A215" s="49" t="s">
        <v>202</v>
      </c>
      <c r="B215" s="19" t="s">
        <v>62</v>
      </c>
      <c r="C215" s="19" t="s">
        <v>263</v>
      </c>
      <c r="D215" s="19" t="s">
        <v>5</v>
      </c>
      <c r="E215" s="19"/>
      <c r="F215" s="69">
        <f>F216</f>
        <v>11629.86</v>
      </c>
      <c r="G215" s="9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4" customFormat="1" ht="15.75" outlineLevel="6">
      <c r="A216" s="5" t="s">
        <v>92</v>
      </c>
      <c r="B216" s="6" t="s">
        <v>62</v>
      </c>
      <c r="C216" s="6" t="s">
        <v>263</v>
      </c>
      <c r="D216" s="6" t="s">
        <v>93</v>
      </c>
      <c r="E216" s="6"/>
      <c r="F216" s="70">
        <f>F217</f>
        <v>11629.86</v>
      </c>
      <c r="G216" s="9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4" customFormat="1" ht="31.5" outlineLevel="6">
      <c r="A217" s="46" t="s">
        <v>94</v>
      </c>
      <c r="B217" s="47" t="s">
        <v>62</v>
      </c>
      <c r="C217" s="47" t="s">
        <v>263</v>
      </c>
      <c r="D217" s="47" t="s">
        <v>95</v>
      </c>
      <c r="E217" s="47"/>
      <c r="F217" s="71">
        <v>11629.86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63" outlineLevel="6">
      <c r="A218" s="49" t="s">
        <v>203</v>
      </c>
      <c r="B218" s="19" t="s">
        <v>62</v>
      </c>
      <c r="C218" s="19" t="s">
        <v>264</v>
      </c>
      <c r="D218" s="19" t="s">
        <v>5</v>
      </c>
      <c r="E218" s="19"/>
      <c r="F218" s="69">
        <f>F219</f>
        <v>6944.34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15.75" outlineLevel="6">
      <c r="A219" s="46" t="s">
        <v>114</v>
      </c>
      <c r="B219" s="47" t="s">
        <v>62</v>
      </c>
      <c r="C219" s="47" t="s">
        <v>264</v>
      </c>
      <c r="D219" s="47" t="s">
        <v>113</v>
      </c>
      <c r="E219" s="47"/>
      <c r="F219" s="71">
        <v>6944.34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63" outlineLevel="6">
      <c r="A220" s="100" t="s">
        <v>344</v>
      </c>
      <c r="B220" s="19" t="s">
        <v>62</v>
      </c>
      <c r="C220" s="19" t="s">
        <v>343</v>
      </c>
      <c r="D220" s="19" t="s">
        <v>5</v>
      </c>
      <c r="E220" s="19"/>
      <c r="F220" s="69">
        <f>F221+F222</f>
        <v>525.8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31.5" outlineLevel="6">
      <c r="A221" s="46" t="s">
        <v>94</v>
      </c>
      <c r="B221" s="88" t="s">
        <v>62</v>
      </c>
      <c r="C221" s="88" t="s">
        <v>343</v>
      </c>
      <c r="D221" s="88" t="s">
        <v>95</v>
      </c>
      <c r="E221" s="88"/>
      <c r="F221" s="89">
        <v>525.8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15.75" outlineLevel="6">
      <c r="A222" s="46" t="s">
        <v>114</v>
      </c>
      <c r="B222" s="47" t="s">
        <v>62</v>
      </c>
      <c r="C222" s="47" t="s">
        <v>343</v>
      </c>
      <c r="D222" s="47" t="s">
        <v>113</v>
      </c>
      <c r="E222" s="47"/>
      <c r="F222" s="71">
        <v>0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63" outlineLevel="6">
      <c r="A223" s="100" t="s">
        <v>344</v>
      </c>
      <c r="B223" s="19" t="s">
        <v>62</v>
      </c>
      <c r="C223" s="19" t="s">
        <v>265</v>
      </c>
      <c r="D223" s="19" t="s">
        <v>5</v>
      </c>
      <c r="E223" s="19"/>
      <c r="F223" s="69">
        <f>F224+F225</f>
        <v>17000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31.5" outlineLevel="6">
      <c r="A224" s="46" t="s">
        <v>94</v>
      </c>
      <c r="B224" s="47" t="s">
        <v>62</v>
      </c>
      <c r="C224" s="78" t="s">
        <v>265</v>
      </c>
      <c r="D224" s="47" t="s">
        <v>95</v>
      </c>
      <c r="E224" s="47"/>
      <c r="F224" s="71">
        <v>17000</v>
      </c>
      <c r="G224" s="9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15.75" outlineLevel="6">
      <c r="A225" s="46" t="s">
        <v>114</v>
      </c>
      <c r="B225" s="47" t="s">
        <v>62</v>
      </c>
      <c r="C225" s="78" t="s">
        <v>265</v>
      </c>
      <c r="D225" s="47" t="s">
        <v>113</v>
      </c>
      <c r="E225" s="47"/>
      <c r="F225" s="71">
        <v>0</v>
      </c>
      <c r="G225" s="9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4" customFormat="1" ht="15.75" outlineLevel="3">
      <c r="A226" s="8" t="s">
        <v>35</v>
      </c>
      <c r="B226" s="9" t="s">
        <v>11</v>
      </c>
      <c r="C226" s="9" t="s">
        <v>235</v>
      </c>
      <c r="D226" s="9" t="s">
        <v>5</v>
      </c>
      <c r="E226" s="9"/>
      <c r="F226" s="68">
        <f>F227+F234</f>
        <v>7469.2117</v>
      </c>
      <c r="G226" s="95" t="e">
        <f>#REF!+#REF!+G234+#REF!</f>
        <v>#REF!</v>
      </c>
      <c r="H226" s="10" t="e">
        <f>#REF!+#REF!+H234+#REF!</f>
        <v>#REF!</v>
      </c>
      <c r="I226" s="10" t="e">
        <f>#REF!+#REF!+I234+#REF!</f>
        <v>#REF!</v>
      </c>
      <c r="J226" s="10" t="e">
        <f>#REF!+#REF!+J234+#REF!</f>
        <v>#REF!</v>
      </c>
      <c r="K226" s="10" t="e">
        <f>#REF!+#REF!+K234+#REF!</f>
        <v>#REF!</v>
      </c>
      <c r="L226" s="10" t="e">
        <f>#REF!+#REF!+L234+#REF!</f>
        <v>#REF!</v>
      </c>
      <c r="M226" s="10" t="e">
        <f>#REF!+#REF!+M234+#REF!</f>
        <v>#REF!</v>
      </c>
      <c r="N226" s="10" t="e">
        <f>#REF!+#REF!+N234+#REF!</f>
        <v>#REF!</v>
      </c>
      <c r="O226" s="10" t="e">
        <f>#REF!+#REF!+O234+#REF!</f>
        <v>#REF!</v>
      </c>
      <c r="P226" s="10" t="e">
        <f>#REF!+#REF!+P234+#REF!</f>
        <v>#REF!</v>
      </c>
      <c r="Q226" s="10" t="e">
        <f>#REF!+#REF!+Q234+#REF!</f>
        <v>#REF!</v>
      </c>
      <c r="R226" s="10" t="e">
        <f>#REF!+#REF!+R234+#REF!</f>
        <v>#REF!</v>
      </c>
      <c r="S226" s="10" t="e">
        <f>#REF!+#REF!+S234+#REF!</f>
        <v>#REF!</v>
      </c>
      <c r="T226" s="10" t="e">
        <f>#REF!+#REF!+T234+#REF!</f>
        <v>#REF!</v>
      </c>
      <c r="U226" s="10" t="e">
        <f>#REF!+#REF!+U234+#REF!</f>
        <v>#REF!</v>
      </c>
      <c r="V226" s="10" t="e">
        <f>#REF!+#REF!+V234+#REF!</f>
        <v>#REF!</v>
      </c>
    </row>
    <row r="227" spans="1:22" s="24" customFormat="1" ht="31.5" outlineLevel="3">
      <c r="A227" s="21" t="s">
        <v>130</v>
      </c>
      <c r="B227" s="9" t="s">
        <v>11</v>
      </c>
      <c r="C227" s="9" t="s">
        <v>236</v>
      </c>
      <c r="D227" s="9" t="s">
        <v>5</v>
      </c>
      <c r="E227" s="9"/>
      <c r="F227" s="68">
        <f>F228</f>
        <v>6955</v>
      </c>
      <c r="G227" s="95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4" customFormat="1" ht="31.5" outlineLevel="3">
      <c r="A228" s="21" t="s">
        <v>132</v>
      </c>
      <c r="B228" s="9" t="s">
        <v>11</v>
      </c>
      <c r="C228" s="9" t="s">
        <v>237</v>
      </c>
      <c r="D228" s="9" t="s">
        <v>5</v>
      </c>
      <c r="E228" s="9"/>
      <c r="F228" s="68">
        <f>F229</f>
        <v>6955</v>
      </c>
      <c r="G228" s="95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4" customFormat="1" ht="48" customHeight="1" outlineLevel="3">
      <c r="A229" s="56" t="s">
        <v>375</v>
      </c>
      <c r="B229" s="19" t="s">
        <v>11</v>
      </c>
      <c r="C229" s="19" t="s">
        <v>374</v>
      </c>
      <c r="D229" s="19" t="s">
        <v>5</v>
      </c>
      <c r="E229" s="19"/>
      <c r="F229" s="69">
        <f>F230+F232</f>
        <v>6955</v>
      </c>
      <c r="G229" s="95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4" customFormat="1" ht="15.75" outlineLevel="3">
      <c r="A230" s="5" t="s">
        <v>92</v>
      </c>
      <c r="B230" s="6" t="s">
        <v>11</v>
      </c>
      <c r="C230" s="6" t="s">
        <v>374</v>
      </c>
      <c r="D230" s="6" t="s">
        <v>93</v>
      </c>
      <c r="E230" s="6"/>
      <c r="F230" s="70">
        <f>F231</f>
        <v>6700</v>
      </c>
      <c r="G230" s="9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4" customFormat="1" ht="31.5" outlineLevel="3">
      <c r="A231" s="46" t="s">
        <v>94</v>
      </c>
      <c r="B231" s="47" t="s">
        <v>11</v>
      </c>
      <c r="C231" s="47" t="s">
        <v>374</v>
      </c>
      <c r="D231" s="47" t="s">
        <v>95</v>
      </c>
      <c r="E231" s="47"/>
      <c r="F231" s="71">
        <v>6700</v>
      </c>
      <c r="G231" s="9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4" customFormat="1" ht="15.75" outlineLevel="3">
      <c r="A232" s="5" t="s">
        <v>348</v>
      </c>
      <c r="B232" s="6" t="s">
        <v>11</v>
      </c>
      <c r="C232" s="6" t="s">
        <v>374</v>
      </c>
      <c r="D232" s="6" t="s">
        <v>347</v>
      </c>
      <c r="E232" s="6"/>
      <c r="F232" s="70">
        <f>F233</f>
        <v>255</v>
      </c>
      <c r="G232" s="95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24" customFormat="1" ht="47.25" outlineLevel="3">
      <c r="A233" s="46" t="s">
        <v>349</v>
      </c>
      <c r="B233" s="47" t="s">
        <v>11</v>
      </c>
      <c r="C233" s="47" t="s">
        <v>374</v>
      </c>
      <c r="D233" s="47" t="s">
        <v>346</v>
      </c>
      <c r="E233" s="47"/>
      <c r="F233" s="71">
        <v>255</v>
      </c>
      <c r="G233" s="95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24" customFormat="1" ht="15.75" outlineLevel="5">
      <c r="A234" s="14" t="s">
        <v>139</v>
      </c>
      <c r="B234" s="9" t="s">
        <v>11</v>
      </c>
      <c r="C234" s="9" t="s">
        <v>235</v>
      </c>
      <c r="D234" s="9" t="s">
        <v>5</v>
      </c>
      <c r="E234" s="9"/>
      <c r="F234" s="68">
        <f>F235+F241</f>
        <v>514.2117000000001</v>
      </c>
      <c r="G234" s="95" t="e">
        <f>#REF!</f>
        <v>#REF!</v>
      </c>
      <c r="H234" s="10" t="e">
        <f>#REF!</f>
        <v>#REF!</v>
      </c>
      <c r="I234" s="10" t="e">
        <f>#REF!</f>
        <v>#REF!</v>
      </c>
      <c r="J234" s="10" t="e">
        <f>#REF!</f>
        <v>#REF!</v>
      </c>
      <c r="K234" s="10" t="e">
        <f>#REF!</f>
        <v>#REF!</v>
      </c>
      <c r="L234" s="10" t="e">
        <f>#REF!</f>
        <v>#REF!</v>
      </c>
      <c r="M234" s="10" t="e">
        <f>#REF!</f>
        <v>#REF!</v>
      </c>
      <c r="N234" s="10" t="e">
        <f>#REF!</f>
        <v>#REF!</v>
      </c>
      <c r="O234" s="10" t="e">
        <f>#REF!</f>
        <v>#REF!</v>
      </c>
      <c r="P234" s="10" t="e">
        <f>#REF!</f>
        <v>#REF!</v>
      </c>
      <c r="Q234" s="10" t="e">
        <f>#REF!</f>
        <v>#REF!</v>
      </c>
      <c r="R234" s="10" t="e">
        <f>#REF!</f>
        <v>#REF!</v>
      </c>
      <c r="S234" s="10" t="e">
        <f>#REF!</f>
        <v>#REF!</v>
      </c>
      <c r="T234" s="10" t="e">
        <f>#REF!</f>
        <v>#REF!</v>
      </c>
      <c r="U234" s="10" t="e">
        <f>#REF!</f>
        <v>#REF!</v>
      </c>
      <c r="V234" s="10" t="e">
        <f>#REF!</f>
        <v>#REF!</v>
      </c>
    </row>
    <row r="235" spans="1:22" s="24" customFormat="1" ht="33" customHeight="1" outlineLevel="5">
      <c r="A235" s="49" t="s">
        <v>210</v>
      </c>
      <c r="B235" s="19" t="s">
        <v>11</v>
      </c>
      <c r="C235" s="19" t="s">
        <v>267</v>
      </c>
      <c r="D235" s="19" t="s">
        <v>5</v>
      </c>
      <c r="E235" s="19"/>
      <c r="F235" s="69">
        <f>F236+F239</f>
        <v>100</v>
      </c>
      <c r="G235" s="9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4" customFormat="1" ht="53.25" customHeight="1" outlineLevel="5">
      <c r="A236" s="5" t="s">
        <v>147</v>
      </c>
      <c r="B236" s="6" t="s">
        <v>11</v>
      </c>
      <c r="C236" s="6" t="s">
        <v>268</v>
      </c>
      <c r="D236" s="6" t="s">
        <v>5</v>
      </c>
      <c r="E236" s="6"/>
      <c r="F236" s="70">
        <f>F237</f>
        <v>50</v>
      </c>
      <c r="G236" s="9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4" customFormat="1" ht="15.75" outlineLevel="5">
      <c r="A237" s="46" t="s">
        <v>92</v>
      </c>
      <c r="B237" s="47" t="s">
        <v>11</v>
      </c>
      <c r="C237" s="47" t="s">
        <v>268</v>
      </c>
      <c r="D237" s="47" t="s">
        <v>93</v>
      </c>
      <c r="E237" s="47"/>
      <c r="F237" s="71">
        <f>F238</f>
        <v>50</v>
      </c>
      <c r="G237" s="9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4" customFormat="1" ht="31.5" outlineLevel="5">
      <c r="A238" s="46" t="s">
        <v>94</v>
      </c>
      <c r="B238" s="47" t="s">
        <v>11</v>
      </c>
      <c r="C238" s="47" t="s">
        <v>268</v>
      </c>
      <c r="D238" s="47" t="s">
        <v>95</v>
      </c>
      <c r="E238" s="47"/>
      <c r="F238" s="71">
        <v>50</v>
      </c>
      <c r="G238" s="9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4" customFormat="1" ht="31.5" outlineLevel="5">
      <c r="A239" s="5" t="s">
        <v>148</v>
      </c>
      <c r="B239" s="6" t="s">
        <v>11</v>
      </c>
      <c r="C239" s="6" t="s">
        <v>360</v>
      </c>
      <c r="D239" s="6" t="s">
        <v>5</v>
      </c>
      <c r="E239" s="6"/>
      <c r="F239" s="70">
        <f>F240</f>
        <v>50</v>
      </c>
      <c r="G239" s="9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4" customFormat="1" ht="94.5" outlineLevel="5">
      <c r="A240" s="79" t="s">
        <v>345</v>
      </c>
      <c r="B240" s="78" t="s">
        <v>11</v>
      </c>
      <c r="C240" s="78" t="s">
        <v>360</v>
      </c>
      <c r="D240" s="78" t="s">
        <v>338</v>
      </c>
      <c r="E240" s="78"/>
      <c r="F240" s="80">
        <v>50</v>
      </c>
      <c r="G240" s="9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4" customFormat="1" ht="31.5" outlineLevel="5">
      <c r="A241" s="49" t="s">
        <v>383</v>
      </c>
      <c r="B241" s="19" t="s">
        <v>71</v>
      </c>
      <c r="C241" s="19" t="s">
        <v>357</v>
      </c>
      <c r="D241" s="19" t="s">
        <v>5</v>
      </c>
      <c r="E241" s="47"/>
      <c r="F241" s="69">
        <f>F242</f>
        <v>414.2117</v>
      </c>
      <c r="G241" s="9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4" customFormat="1" ht="15.75" outlineLevel="5">
      <c r="A242" s="5" t="s">
        <v>92</v>
      </c>
      <c r="B242" s="6" t="s">
        <v>71</v>
      </c>
      <c r="C242" s="6" t="s">
        <v>358</v>
      </c>
      <c r="D242" s="6" t="s">
        <v>93</v>
      </c>
      <c r="E242" s="47"/>
      <c r="F242" s="70">
        <f>F243</f>
        <v>414.2117</v>
      </c>
      <c r="G242" s="9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4" customFormat="1" ht="31.5" outlineLevel="5">
      <c r="A243" s="51" t="s">
        <v>94</v>
      </c>
      <c r="B243" s="47" t="s">
        <v>71</v>
      </c>
      <c r="C243" s="47" t="s">
        <v>358</v>
      </c>
      <c r="D243" s="47" t="s">
        <v>95</v>
      </c>
      <c r="E243" s="47"/>
      <c r="F243" s="71">
        <v>414.2117</v>
      </c>
      <c r="G243" s="9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4" customFormat="1" ht="18.75" outlineLevel="6">
      <c r="A244" s="16" t="s">
        <v>64</v>
      </c>
      <c r="B244" s="30" t="s">
        <v>55</v>
      </c>
      <c r="C244" s="30" t="s">
        <v>235</v>
      </c>
      <c r="D244" s="30" t="s">
        <v>5</v>
      </c>
      <c r="E244" s="30"/>
      <c r="F244" s="74">
        <f>F279+F245+F252</f>
        <v>81163.19634</v>
      </c>
      <c r="G244" s="91" t="e">
        <f>#REF!+G279</f>
        <v>#REF!</v>
      </c>
      <c r="H244" s="18" t="e">
        <f>#REF!+H279</f>
        <v>#REF!</v>
      </c>
      <c r="I244" s="18" t="e">
        <f>#REF!+I279</f>
        <v>#REF!</v>
      </c>
      <c r="J244" s="18" t="e">
        <f>#REF!+J279</f>
        <v>#REF!</v>
      </c>
      <c r="K244" s="18" t="e">
        <f>#REF!+K279</f>
        <v>#REF!</v>
      </c>
      <c r="L244" s="18" t="e">
        <f>#REF!+L279</f>
        <v>#REF!</v>
      </c>
      <c r="M244" s="18" t="e">
        <f>#REF!+M279</f>
        <v>#REF!</v>
      </c>
      <c r="N244" s="18" t="e">
        <f>#REF!+N279</f>
        <v>#REF!</v>
      </c>
      <c r="O244" s="18" t="e">
        <f>#REF!+O279</f>
        <v>#REF!</v>
      </c>
      <c r="P244" s="18" t="e">
        <f>#REF!+P279</f>
        <v>#REF!</v>
      </c>
      <c r="Q244" s="18" t="e">
        <f>#REF!+Q279</f>
        <v>#REF!</v>
      </c>
      <c r="R244" s="18" t="e">
        <f>#REF!+R279</f>
        <v>#REF!</v>
      </c>
      <c r="S244" s="18" t="e">
        <f>#REF!+S279</f>
        <v>#REF!</v>
      </c>
      <c r="T244" s="18" t="e">
        <f>#REF!+T279</f>
        <v>#REF!</v>
      </c>
      <c r="U244" s="18" t="e">
        <f>#REF!+U279</f>
        <v>#REF!</v>
      </c>
      <c r="V244" s="18" t="e">
        <f>#REF!+V279</f>
        <v>#REF!</v>
      </c>
    </row>
    <row r="245" spans="1:22" s="24" customFormat="1" ht="18.75" outlineLevel="6">
      <c r="A245" s="58" t="s">
        <v>201</v>
      </c>
      <c r="B245" s="9" t="s">
        <v>200</v>
      </c>
      <c r="C245" s="9" t="s">
        <v>235</v>
      </c>
      <c r="D245" s="9" t="s">
        <v>5</v>
      </c>
      <c r="E245" s="9"/>
      <c r="F245" s="68">
        <f>F246</f>
        <v>5600</v>
      </c>
      <c r="G245" s="91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4" customFormat="1" ht="15.75" outlineLevel="6">
      <c r="A246" s="14" t="s">
        <v>139</v>
      </c>
      <c r="B246" s="12" t="s">
        <v>200</v>
      </c>
      <c r="C246" s="12" t="s">
        <v>235</v>
      </c>
      <c r="D246" s="12" t="s">
        <v>5</v>
      </c>
      <c r="E246" s="12"/>
      <c r="F246" s="13">
        <f>F247</f>
        <v>5600</v>
      </c>
      <c r="G246" s="96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24" customFormat="1" ht="31.5" outlineLevel="6">
      <c r="A247" s="56" t="s">
        <v>385</v>
      </c>
      <c r="B247" s="54" t="s">
        <v>200</v>
      </c>
      <c r="C247" s="54" t="s">
        <v>363</v>
      </c>
      <c r="D247" s="54" t="s">
        <v>5</v>
      </c>
      <c r="E247" s="54"/>
      <c r="F247" s="55">
        <f>F248</f>
        <v>5600</v>
      </c>
      <c r="G247" s="96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24" customFormat="1" ht="33.75" customHeight="1" outlineLevel="6">
      <c r="A248" s="5" t="s">
        <v>364</v>
      </c>
      <c r="B248" s="6" t="s">
        <v>200</v>
      </c>
      <c r="C248" s="6" t="s">
        <v>362</v>
      </c>
      <c r="D248" s="6" t="s">
        <v>5</v>
      </c>
      <c r="E248" s="12"/>
      <c r="F248" s="7">
        <f>F249</f>
        <v>5600</v>
      </c>
      <c r="G248" s="96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24" customFormat="1" ht="15.75" outlineLevel="6">
      <c r="A249" s="46" t="s">
        <v>92</v>
      </c>
      <c r="B249" s="47" t="s">
        <v>200</v>
      </c>
      <c r="C249" s="47" t="s">
        <v>362</v>
      </c>
      <c r="D249" s="47" t="s">
        <v>93</v>
      </c>
      <c r="E249" s="12"/>
      <c r="F249" s="48">
        <f>F251+F250</f>
        <v>5600</v>
      </c>
      <c r="G249" s="96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24" customFormat="1" ht="31.5" outlineLevel="6">
      <c r="A250" s="46" t="s">
        <v>332</v>
      </c>
      <c r="B250" s="47" t="s">
        <v>200</v>
      </c>
      <c r="C250" s="47" t="s">
        <v>362</v>
      </c>
      <c r="D250" s="47" t="s">
        <v>333</v>
      </c>
      <c r="E250" s="12"/>
      <c r="F250" s="48">
        <v>500</v>
      </c>
      <c r="G250" s="96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24" customFormat="1" ht="31.5" outlineLevel="6">
      <c r="A251" s="46" t="s">
        <v>94</v>
      </c>
      <c r="B251" s="47" t="s">
        <v>200</v>
      </c>
      <c r="C251" s="47" t="s">
        <v>362</v>
      </c>
      <c r="D251" s="47" t="s">
        <v>95</v>
      </c>
      <c r="E251" s="12"/>
      <c r="F251" s="48">
        <v>5100</v>
      </c>
      <c r="G251" s="96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24" customFormat="1" ht="18.75" outlineLevel="6">
      <c r="A252" s="58" t="s">
        <v>224</v>
      </c>
      <c r="B252" s="9" t="s">
        <v>225</v>
      </c>
      <c r="C252" s="9" t="s">
        <v>235</v>
      </c>
      <c r="D252" s="9" t="s">
        <v>5</v>
      </c>
      <c r="E252" s="47"/>
      <c r="F252" s="68">
        <f>F253</f>
        <v>75303.46686999999</v>
      </c>
      <c r="G252" s="91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4" customFormat="1" ht="18.75" outlineLevel="6">
      <c r="A253" s="14" t="s">
        <v>149</v>
      </c>
      <c r="B253" s="9" t="s">
        <v>225</v>
      </c>
      <c r="C253" s="9" t="s">
        <v>235</v>
      </c>
      <c r="D253" s="9" t="s">
        <v>5</v>
      </c>
      <c r="E253" s="47"/>
      <c r="F253" s="68">
        <f>F254+F276</f>
        <v>75303.46686999999</v>
      </c>
      <c r="G253" s="9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31.5" outlineLevel="6">
      <c r="A254" s="49" t="s">
        <v>211</v>
      </c>
      <c r="B254" s="19" t="s">
        <v>225</v>
      </c>
      <c r="C254" s="19" t="s">
        <v>269</v>
      </c>
      <c r="D254" s="19" t="s">
        <v>5</v>
      </c>
      <c r="E254" s="19"/>
      <c r="F254" s="69">
        <f>F261+F255+F264+F267+F270+F273</f>
        <v>74841.4</v>
      </c>
      <c r="G254" s="91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4" customFormat="1" ht="47.25" outlineLevel="6">
      <c r="A255" s="5" t="s">
        <v>198</v>
      </c>
      <c r="B255" s="6" t="s">
        <v>225</v>
      </c>
      <c r="C255" s="6" t="s">
        <v>270</v>
      </c>
      <c r="D255" s="6" t="s">
        <v>5</v>
      </c>
      <c r="E255" s="6"/>
      <c r="F255" s="70">
        <f>F256+F259</f>
        <v>18241</v>
      </c>
      <c r="G255" s="91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4" customFormat="1" ht="18.75" outlineLevel="6">
      <c r="A256" s="46" t="s">
        <v>92</v>
      </c>
      <c r="B256" s="47" t="s">
        <v>225</v>
      </c>
      <c r="C256" s="47" t="s">
        <v>270</v>
      </c>
      <c r="D256" s="47" t="s">
        <v>93</v>
      </c>
      <c r="E256" s="47"/>
      <c r="F256" s="71">
        <f>F258+F257</f>
        <v>6016</v>
      </c>
      <c r="G256" s="91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4" customFormat="1" ht="31.5" outlineLevel="6">
      <c r="A257" s="46" t="s">
        <v>332</v>
      </c>
      <c r="B257" s="47" t="s">
        <v>225</v>
      </c>
      <c r="C257" s="47" t="s">
        <v>270</v>
      </c>
      <c r="D257" s="47" t="s">
        <v>333</v>
      </c>
      <c r="E257" s="47"/>
      <c r="F257" s="71">
        <v>2700</v>
      </c>
      <c r="G257" s="91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4" customFormat="1" ht="31.5" outlineLevel="6">
      <c r="A258" s="46" t="s">
        <v>94</v>
      </c>
      <c r="B258" s="47" t="s">
        <v>225</v>
      </c>
      <c r="C258" s="47" t="s">
        <v>270</v>
      </c>
      <c r="D258" s="47" t="s">
        <v>95</v>
      </c>
      <c r="E258" s="47"/>
      <c r="F258" s="71">
        <v>3316</v>
      </c>
      <c r="G258" s="9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4" customFormat="1" ht="18.75" outlineLevel="6">
      <c r="A259" s="46" t="s">
        <v>348</v>
      </c>
      <c r="B259" s="47" t="s">
        <v>225</v>
      </c>
      <c r="C259" s="47" t="s">
        <v>270</v>
      </c>
      <c r="D259" s="47" t="s">
        <v>347</v>
      </c>
      <c r="E259" s="47"/>
      <c r="F259" s="71">
        <f>F260</f>
        <v>12225</v>
      </c>
      <c r="G259" s="91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4" customFormat="1" ht="34.5" customHeight="1" outlineLevel="6">
      <c r="A260" s="46" t="s">
        <v>349</v>
      </c>
      <c r="B260" s="47" t="s">
        <v>225</v>
      </c>
      <c r="C260" s="47" t="s">
        <v>270</v>
      </c>
      <c r="D260" s="47" t="s">
        <v>346</v>
      </c>
      <c r="E260" s="47"/>
      <c r="F260" s="71">
        <v>12225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32.25" customHeight="1" outlineLevel="6">
      <c r="A261" s="5" t="s">
        <v>226</v>
      </c>
      <c r="B261" s="6" t="s">
        <v>225</v>
      </c>
      <c r="C261" s="6" t="s">
        <v>271</v>
      </c>
      <c r="D261" s="6" t="s">
        <v>5</v>
      </c>
      <c r="E261" s="6"/>
      <c r="F261" s="70">
        <f>F262</f>
        <v>500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18.75" outlineLevel="6">
      <c r="A262" s="46" t="s">
        <v>92</v>
      </c>
      <c r="B262" s="47" t="s">
        <v>225</v>
      </c>
      <c r="C262" s="47" t="s">
        <v>271</v>
      </c>
      <c r="D262" s="47" t="s">
        <v>93</v>
      </c>
      <c r="E262" s="47"/>
      <c r="F262" s="71">
        <f>F263</f>
        <v>500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31.5" outlineLevel="6">
      <c r="A263" s="46" t="s">
        <v>94</v>
      </c>
      <c r="B263" s="47" t="s">
        <v>225</v>
      </c>
      <c r="C263" s="47" t="s">
        <v>271</v>
      </c>
      <c r="D263" s="47" t="s">
        <v>95</v>
      </c>
      <c r="E263" s="47"/>
      <c r="F263" s="71">
        <v>500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47.25" outlineLevel="6">
      <c r="A264" s="5" t="s">
        <v>400</v>
      </c>
      <c r="B264" s="6" t="s">
        <v>225</v>
      </c>
      <c r="C264" s="6" t="s">
        <v>401</v>
      </c>
      <c r="D264" s="6" t="s">
        <v>5</v>
      </c>
      <c r="E264" s="6"/>
      <c r="F264" s="70">
        <f>F265</f>
        <v>3162.4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18.75" outlineLevel="6">
      <c r="A265" s="46" t="s">
        <v>92</v>
      </c>
      <c r="B265" s="47" t="s">
        <v>225</v>
      </c>
      <c r="C265" s="47" t="s">
        <v>401</v>
      </c>
      <c r="D265" s="47" t="s">
        <v>93</v>
      </c>
      <c r="E265" s="47"/>
      <c r="F265" s="71">
        <f>F266</f>
        <v>3162.4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31.5" outlineLevel="6">
      <c r="A266" s="46" t="s">
        <v>332</v>
      </c>
      <c r="B266" s="47" t="s">
        <v>225</v>
      </c>
      <c r="C266" s="47" t="s">
        <v>401</v>
      </c>
      <c r="D266" s="47" t="s">
        <v>333</v>
      </c>
      <c r="E266" s="47"/>
      <c r="F266" s="71">
        <v>3162.4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50.25" customHeight="1" outlineLevel="6">
      <c r="A267" s="5" t="s">
        <v>402</v>
      </c>
      <c r="B267" s="6" t="s">
        <v>225</v>
      </c>
      <c r="C267" s="6" t="s">
        <v>403</v>
      </c>
      <c r="D267" s="6" t="s">
        <v>5</v>
      </c>
      <c r="E267" s="6"/>
      <c r="F267" s="70">
        <f>F268</f>
        <v>48900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18.75" outlineLevel="6">
      <c r="A268" s="46" t="s">
        <v>348</v>
      </c>
      <c r="B268" s="47" t="s">
        <v>225</v>
      </c>
      <c r="C268" s="47" t="s">
        <v>403</v>
      </c>
      <c r="D268" s="47" t="s">
        <v>347</v>
      </c>
      <c r="E268" s="47"/>
      <c r="F268" s="71">
        <f>F269</f>
        <v>48900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34.5" customHeight="1" outlineLevel="6">
      <c r="A269" s="46" t="s">
        <v>349</v>
      </c>
      <c r="B269" s="47" t="s">
        <v>225</v>
      </c>
      <c r="C269" s="47" t="s">
        <v>403</v>
      </c>
      <c r="D269" s="47" t="s">
        <v>346</v>
      </c>
      <c r="E269" s="47"/>
      <c r="F269" s="71">
        <v>48900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18.75" outlineLevel="6">
      <c r="A270" s="5" t="s">
        <v>405</v>
      </c>
      <c r="B270" s="6" t="s">
        <v>225</v>
      </c>
      <c r="C270" s="6" t="s">
        <v>404</v>
      </c>
      <c r="D270" s="6" t="s">
        <v>5</v>
      </c>
      <c r="E270" s="6"/>
      <c r="F270" s="70">
        <f>F271</f>
        <v>3978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47.25" outlineLevel="6">
      <c r="A271" s="79" t="s">
        <v>425</v>
      </c>
      <c r="B271" s="47" t="s">
        <v>225</v>
      </c>
      <c r="C271" s="47" t="s">
        <v>404</v>
      </c>
      <c r="D271" s="47" t="s">
        <v>423</v>
      </c>
      <c r="E271" s="47"/>
      <c r="F271" s="71">
        <f>F272</f>
        <v>3978</v>
      </c>
      <c r="G271" s="9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4" customFormat="1" ht="63" outlineLevel="6">
      <c r="A272" s="46" t="s">
        <v>426</v>
      </c>
      <c r="B272" s="47" t="s">
        <v>225</v>
      </c>
      <c r="C272" s="47" t="s">
        <v>404</v>
      </c>
      <c r="D272" s="47" t="s">
        <v>424</v>
      </c>
      <c r="E272" s="47"/>
      <c r="F272" s="71">
        <v>3978</v>
      </c>
      <c r="G272" s="9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4" customFormat="1" ht="31.5" outlineLevel="6">
      <c r="A273" s="5" t="s">
        <v>428</v>
      </c>
      <c r="B273" s="6" t="s">
        <v>225</v>
      </c>
      <c r="C273" s="6" t="s">
        <v>427</v>
      </c>
      <c r="D273" s="6" t="s">
        <v>5</v>
      </c>
      <c r="E273" s="6"/>
      <c r="F273" s="70">
        <f>F274</f>
        <v>60</v>
      </c>
      <c r="G273" s="9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4" customFormat="1" ht="47.25" outlineLevel="6">
      <c r="A274" s="79" t="s">
        <v>425</v>
      </c>
      <c r="B274" s="47" t="s">
        <v>225</v>
      </c>
      <c r="C274" s="47" t="s">
        <v>427</v>
      </c>
      <c r="D274" s="47" t="s">
        <v>423</v>
      </c>
      <c r="E274" s="47"/>
      <c r="F274" s="71">
        <f>F275</f>
        <v>60</v>
      </c>
      <c r="G274" s="9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4" customFormat="1" ht="63" outlineLevel="6">
      <c r="A275" s="46" t="s">
        <v>426</v>
      </c>
      <c r="B275" s="47" t="s">
        <v>225</v>
      </c>
      <c r="C275" s="47" t="s">
        <v>427</v>
      </c>
      <c r="D275" s="47" t="s">
        <v>424</v>
      </c>
      <c r="E275" s="47"/>
      <c r="F275" s="71">
        <v>60</v>
      </c>
      <c r="G275" s="91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4" customFormat="1" ht="31.5" outlineLevel="6">
      <c r="A276" s="49" t="s">
        <v>383</v>
      </c>
      <c r="B276" s="19" t="s">
        <v>225</v>
      </c>
      <c r="C276" s="19" t="s">
        <v>357</v>
      </c>
      <c r="D276" s="19" t="s">
        <v>5</v>
      </c>
      <c r="E276" s="19"/>
      <c r="F276" s="69">
        <f>F277</f>
        <v>462.06687</v>
      </c>
      <c r="G276" s="91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4" customFormat="1" ht="18.75" outlineLevel="6">
      <c r="A277" s="5" t="s">
        <v>92</v>
      </c>
      <c r="B277" s="6" t="s">
        <v>225</v>
      </c>
      <c r="C277" s="6" t="s">
        <v>358</v>
      </c>
      <c r="D277" s="6" t="s">
        <v>93</v>
      </c>
      <c r="E277" s="6"/>
      <c r="F277" s="70">
        <f>F278</f>
        <v>462.06687</v>
      </c>
      <c r="G277" s="91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4" customFormat="1" ht="31.5" outlineLevel="6">
      <c r="A278" s="51" t="s">
        <v>94</v>
      </c>
      <c r="B278" s="47" t="s">
        <v>225</v>
      </c>
      <c r="C278" s="47" t="s">
        <v>358</v>
      </c>
      <c r="D278" s="47" t="s">
        <v>95</v>
      </c>
      <c r="E278" s="47"/>
      <c r="F278" s="71">
        <v>462.06687</v>
      </c>
      <c r="G278" s="91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4" customFormat="1" ht="17.25" customHeight="1" outlineLevel="3">
      <c r="A279" s="8" t="s">
        <v>36</v>
      </c>
      <c r="B279" s="9" t="s">
        <v>12</v>
      </c>
      <c r="C279" s="9" t="s">
        <v>235</v>
      </c>
      <c r="D279" s="9" t="s">
        <v>5</v>
      </c>
      <c r="E279" s="9"/>
      <c r="F279" s="102">
        <f>+F280</f>
        <v>259.72947</v>
      </c>
      <c r="G279" s="95" t="e">
        <f>#REF!+#REF!</f>
        <v>#REF!</v>
      </c>
      <c r="H279" s="10" t="e">
        <f>#REF!+#REF!</f>
        <v>#REF!</v>
      </c>
      <c r="I279" s="10" t="e">
        <f>#REF!+#REF!</f>
        <v>#REF!</v>
      </c>
      <c r="J279" s="10" t="e">
        <f>#REF!+#REF!</f>
        <v>#REF!</v>
      </c>
      <c r="K279" s="10" t="e">
        <f>#REF!+#REF!</f>
        <v>#REF!</v>
      </c>
      <c r="L279" s="10" t="e">
        <f>#REF!+#REF!</f>
        <v>#REF!</v>
      </c>
      <c r="M279" s="10" t="e">
        <f>#REF!+#REF!</f>
        <v>#REF!</v>
      </c>
      <c r="N279" s="10" t="e">
        <f>#REF!+#REF!</f>
        <v>#REF!</v>
      </c>
      <c r="O279" s="10" t="e">
        <f>#REF!+#REF!</f>
        <v>#REF!</v>
      </c>
      <c r="P279" s="10" t="e">
        <f>#REF!+#REF!</f>
        <v>#REF!</v>
      </c>
      <c r="Q279" s="10" t="e">
        <f>#REF!+#REF!</f>
        <v>#REF!</v>
      </c>
      <c r="R279" s="10" t="e">
        <f>#REF!+#REF!</f>
        <v>#REF!</v>
      </c>
      <c r="S279" s="10" t="e">
        <f>#REF!+#REF!</f>
        <v>#REF!</v>
      </c>
      <c r="T279" s="10" t="e">
        <f>#REF!+#REF!</f>
        <v>#REF!</v>
      </c>
      <c r="U279" s="10" t="e">
        <f>#REF!+#REF!</f>
        <v>#REF!</v>
      </c>
      <c r="V279" s="10" t="e">
        <f>#REF!+#REF!</f>
        <v>#REF!</v>
      </c>
    </row>
    <row r="280" spans="1:22" s="24" customFormat="1" ht="17.25" customHeight="1" outlineLevel="3">
      <c r="A280" s="21" t="s">
        <v>130</v>
      </c>
      <c r="B280" s="9" t="s">
        <v>12</v>
      </c>
      <c r="C280" s="9" t="s">
        <v>236</v>
      </c>
      <c r="D280" s="9" t="s">
        <v>5</v>
      </c>
      <c r="E280" s="9"/>
      <c r="F280" s="68">
        <f>F281</f>
        <v>259.72947</v>
      </c>
      <c r="G280" s="95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4" customFormat="1" ht="17.25" customHeight="1" outlineLevel="3">
      <c r="A281" s="21" t="s">
        <v>132</v>
      </c>
      <c r="B281" s="9" t="s">
        <v>12</v>
      </c>
      <c r="C281" s="9" t="s">
        <v>237</v>
      </c>
      <c r="D281" s="9" t="s">
        <v>5</v>
      </c>
      <c r="E281" s="9"/>
      <c r="F281" s="68">
        <f>F282+F288</f>
        <v>259.72947</v>
      </c>
      <c r="G281" s="95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4" customFormat="1" ht="50.25" customHeight="1" outlineLevel="3">
      <c r="A282" s="56" t="s">
        <v>181</v>
      </c>
      <c r="B282" s="19" t="s">
        <v>12</v>
      </c>
      <c r="C282" s="19" t="s">
        <v>272</v>
      </c>
      <c r="D282" s="19" t="s">
        <v>5</v>
      </c>
      <c r="E282" s="19"/>
      <c r="F282" s="103">
        <f>F283+F286</f>
        <v>0.72947</v>
      </c>
      <c r="G282" s="95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4" customFormat="1" ht="18" customHeight="1" outlineLevel="3">
      <c r="A283" s="5" t="s">
        <v>91</v>
      </c>
      <c r="B283" s="6" t="s">
        <v>12</v>
      </c>
      <c r="C283" s="6" t="s">
        <v>272</v>
      </c>
      <c r="D283" s="6" t="s">
        <v>90</v>
      </c>
      <c r="E283" s="6"/>
      <c r="F283" s="70">
        <f>F284+F285</f>
        <v>0.61</v>
      </c>
      <c r="G283" s="95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4" customFormat="1" ht="17.25" customHeight="1" outlineLevel="3">
      <c r="A284" s="46" t="s">
        <v>228</v>
      </c>
      <c r="B284" s="47" t="s">
        <v>12</v>
      </c>
      <c r="C284" s="47" t="s">
        <v>272</v>
      </c>
      <c r="D284" s="47" t="s">
        <v>88</v>
      </c>
      <c r="E284" s="47"/>
      <c r="F284" s="71">
        <v>0.47</v>
      </c>
      <c r="G284" s="95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4" customFormat="1" ht="50.25" customHeight="1" outlineLevel="3">
      <c r="A285" s="46" t="s">
        <v>229</v>
      </c>
      <c r="B285" s="47" t="s">
        <v>12</v>
      </c>
      <c r="C285" s="47" t="s">
        <v>272</v>
      </c>
      <c r="D285" s="47" t="s">
        <v>230</v>
      </c>
      <c r="E285" s="47"/>
      <c r="F285" s="71">
        <v>0.14</v>
      </c>
      <c r="G285" s="95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4" customFormat="1" ht="17.25" customHeight="1" outlineLevel="3">
      <c r="A286" s="5" t="s">
        <v>92</v>
      </c>
      <c r="B286" s="6" t="s">
        <v>12</v>
      </c>
      <c r="C286" s="6" t="s">
        <v>272</v>
      </c>
      <c r="D286" s="6" t="s">
        <v>93</v>
      </c>
      <c r="E286" s="6"/>
      <c r="F286" s="70">
        <f>F287</f>
        <v>0.11947</v>
      </c>
      <c r="G286" s="95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4" customFormat="1" ht="17.25" customHeight="1" outlineLevel="3">
      <c r="A287" s="46" t="s">
        <v>94</v>
      </c>
      <c r="B287" s="47" t="s">
        <v>12</v>
      </c>
      <c r="C287" s="47" t="s">
        <v>272</v>
      </c>
      <c r="D287" s="47" t="s">
        <v>95</v>
      </c>
      <c r="E287" s="47"/>
      <c r="F287" s="71">
        <v>0.11947</v>
      </c>
      <c r="G287" s="95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24" customFormat="1" ht="17.25" customHeight="1" outlineLevel="3">
      <c r="A288" s="49" t="s">
        <v>199</v>
      </c>
      <c r="B288" s="19" t="s">
        <v>12</v>
      </c>
      <c r="C288" s="19" t="s">
        <v>273</v>
      </c>
      <c r="D288" s="19" t="s">
        <v>5</v>
      </c>
      <c r="E288" s="19"/>
      <c r="F288" s="20">
        <f>F289</f>
        <v>259</v>
      </c>
      <c r="G288" s="95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4" customFormat="1" ht="17.25" customHeight="1" outlineLevel="3">
      <c r="A289" s="5" t="s">
        <v>92</v>
      </c>
      <c r="B289" s="6" t="s">
        <v>12</v>
      </c>
      <c r="C289" s="6" t="s">
        <v>273</v>
      </c>
      <c r="D289" s="6" t="s">
        <v>93</v>
      </c>
      <c r="E289" s="6"/>
      <c r="F289" s="7">
        <f>F290</f>
        <v>259</v>
      </c>
      <c r="G289" s="95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24" customFormat="1" ht="17.25" customHeight="1" outlineLevel="3">
      <c r="A290" s="46" t="s">
        <v>94</v>
      </c>
      <c r="B290" s="47" t="s">
        <v>12</v>
      </c>
      <c r="C290" s="47" t="s">
        <v>273</v>
      </c>
      <c r="D290" s="47" t="s">
        <v>95</v>
      </c>
      <c r="E290" s="47"/>
      <c r="F290" s="48">
        <v>259</v>
      </c>
      <c r="G290" s="95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s="24" customFormat="1" ht="18.75" outlineLevel="6">
      <c r="A291" s="16" t="s">
        <v>54</v>
      </c>
      <c r="B291" s="17" t="s">
        <v>53</v>
      </c>
      <c r="C291" s="17" t="s">
        <v>235</v>
      </c>
      <c r="D291" s="17" t="s">
        <v>5</v>
      </c>
      <c r="E291" s="17"/>
      <c r="F291" s="67">
        <f>F292+F322+F356+F372+F377+F388</f>
        <v>613627.45972</v>
      </c>
      <c r="G291" s="91" t="e">
        <f aca="true" t="shared" si="27" ref="G291:V291">G297+G322+G377+G388</f>
        <v>#REF!</v>
      </c>
      <c r="H291" s="18" t="e">
        <f t="shared" si="27"/>
        <v>#REF!</v>
      </c>
      <c r="I291" s="18" t="e">
        <f t="shared" si="27"/>
        <v>#REF!</v>
      </c>
      <c r="J291" s="18" t="e">
        <f t="shared" si="27"/>
        <v>#REF!</v>
      </c>
      <c r="K291" s="18" t="e">
        <f t="shared" si="27"/>
        <v>#REF!</v>
      </c>
      <c r="L291" s="18" t="e">
        <f t="shared" si="27"/>
        <v>#REF!</v>
      </c>
      <c r="M291" s="18" t="e">
        <f t="shared" si="27"/>
        <v>#REF!</v>
      </c>
      <c r="N291" s="18" t="e">
        <f t="shared" si="27"/>
        <v>#REF!</v>
      </c>
      <c r="O291" s="18" t="e">
        <f t="shared" si="27"/>
        <v>#REF!</v>
      </c>
      <c r="P291" s="18" t="e">
        <f t="shared" si="27"/>
        <v>#REF!</v>
      </c>
      <c r="Q291" s="18" t="e">
        <f t="shared" si="27"/>
        <v>#REF!</v>
      </c>
      <c r="R291" s="18" t="e">
        <f t="shared" si="27"/>
        <v>#REF!</v>
      </c>
      <c r="S291" s="18" t="e">
        <f t="shared" si="27"/>
        <v>#REF!</v>
      </c>
      <c r="T291" s="18" t="e">
        <f t="shared" si="27"/>
        <v>#REF!</v>
      </c>
      <c r="U291" s="18" t="e">
        <f t="shared" si="27"/>
        <v>#REF!</v>
      </c>
      <c r="V291" s="18" t="e">
        <f t="shared" si="27"/>
        <v>#REF!</v>
      </c>
    </row>
    <row r="292" spans="1:22" s="24" customFormat="1" ht="18.75" outlineLevel="6">
      <c r="A292" s="16" t="s">
        <v>44</v>
      </c>
      <c r="B292" s="17" t="s">
        <v>20</v>
      </c>
      <c r="C292" s="17" t="s">
        <v>235</v>
      </c>
      <c r="D292" s="17" t="s">
        <v>5</v>
      </c>
      <c r="E292" s="17"/>
      <c r="F292" s="67">
        <f>F297+F293</f>
        <v>131751.01622999998</v>
      </c>
      <c r="G292" s="91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4" customFormat="1" ht="31.5" outlineLevel="6">
      <c r="A293" s="21" t="s">
        <v>130</v>
      </c>
      <c r="B293" s="9" t="s">
        <v>20</v>
      </c>
      <c r="C293" s="9" t="s">
        <v>236</v>
      </c>
      <c r="D293" s="9" t="s">
        <v>5</v>
      </c>
      <c r="E293" s="9"/>
      <c r="F293" s="68">
        <f>F294</f>
        <v>4514.64469</v>
      </c>
      <c r="G293" s="91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4" customFormat="1" ht="31.5" outlineLevel="6">
      <c r="A294" s="21" t="s">
        <v>132</v>
      </c>
      <c r="B294" s="9" t="s">
        <v>20</v>
      </c>
      <c r="C294" s="9" t="s">
        <v>237</v>
      </c>
      <c r="D294" s="9" t="s">
        <v>5</v>
      </c>
      <c r="E294" s="9"/>
      <c r="F294" s="68">
        <f>F295</f>
        <v>4514.64469</v>
      </c>
      <c r="G294" s="91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s="24" customFormat="1" ht="31.5" outlineLevel="6">
      <c r="A295" s="49" t="s">
        <v>352</v>
      </c>
      <c r="B295" s="19" t="s">
        <v>20</v>
      </c>
      <c r="C295" s="19" t="s">
        <v>379</v>
      </c>
      <c r="D295" s="19" t="s">
        <v>5</v>
      </c>
      <c r="E295" s="19"/>
      <c r="F295" s="69">
        <f>F296</f>
        <v>4514.64469</v>
      </c>
      <c r="G295" s="91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s="24" customFormat="1" ht="18.75" outlineLevel="6">
      <c r="A296" s="5" t="s">
        <v>84</v>
      </c>
      <c r="B296" s="6" t="s">
        <v>20</v>
      </c>
      <c r="C296" s="6" t="s">
        <v>379</v>
      </c>
      <c r="D296" s="6" t="s">
        <v>85</v>
      </c>
      <c r="E296" s="6"/>
      <c r="F296" s="70">
        <v>4514.64469</v>
      </c>
      <c r="G296" s="91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s="24" customFormat="1" ht="15.75" outlineLevel="6">
      <c r="A297" s="58" t="s">
        <v>212</v>
      </c>
      <c r="B297" s="9" t="s">
        <v>20</v>
      </c>
      <c r="C297" s="9" t="s">
        <v>274</v>
      </c>
      <c r="D297" s="9" t="s">
        <v>5</v>
      </c>
      <c r="E297" s="9"/>
      <c r="F297" s="68">
        <f>F298+F314+F318</f>
        <v>127236.37154</v>
      </c>
      <c r="G297" s="95">
        <f aca="true" t="shared" si="28" ref="G297:V297">G298</f>
        <v>0</v>
      </c>
      <c r="H297" s="10">
        <f t="shared" si="28"/>
        <v>0</v>
      </c>
      <c r="I297" s="10">
        <f t="shared" si="28"/>
        <v>0</v>
      </c>
      <c r="J297" s="10">
        <f t="shared" si="28"/>
        <v>0</v>
      </c>
      <c r="K297" s="10">
        <f t="shared" si="28"/>
        <v>0</v>
      </c>
      <c r="L297" s="10">
        <f t="shared" si="28"/>
        <v>0</v>
      </c>
      <c r="M297" s="10">
        <f t="shared" si="28"/>
        <v>0</v>
      </c>
      <c r="N297" s="10">
        <f t="shared" si="28"/>
        <v>0</v>
      </c>
      <c r="O297" s="10">
        <f t="shared" si="28"/>
        <v>0</v>
      </c>
      <c r="P297" s="10">
        <f t="shared" si="28"/>
        <v>0</v>
      </c>
      <c r="Q297" s="10">
        <f t="shared" si="28"/>
        <v>0</v>
      </c>
      <c r="R297" s="10">
        <f t="shared" si="28"/>
        <v>0</v>
      </c>
      <c r="S297" s="10">
        <f t="shared" si="28"/>
        <v>0</v>
      </c>
      <c r="T297" s="10">
        <f t="shared" si="28"/>
        <v>0</v>
      </c>
      <c r="U297" s="10">
        <f t="shared" si="28"/>
        <v>0</v>
      </c>
      <c r="V297" s="10">
        <f t="shared" si="28"/>
        <v>0</v>
      </c>
    </row>
    <row r="298" spans="1:22" s="24" customFormat="1" ht="19.5" customHeight="1" outlineLevel="6">
      <c r="A298" s="58" t="s">
        <v>150</v>
      </c>
      <c r="B298" s="12" t="s">
        <v>20</v>
      </c>
      <c r="C298" s="12" t="s">
        <v>275</v>
      </c>
      <c r="D298" s="12" t="s">
        <v>5</v>
      </c>
      <c r="E298" s="12"/>
      <c r="F298" s="72">
        <f>F299+F302+F305+F308+F311</f>
        <v>127236.37154</v>
      </c>
      <c r="G298" s="93">
        <f aca="true" t="shared" si="29" ref="G298:V298">G299</f>
        <v>0</v>
      </c>
      <c r="H298" s="13">
        <f t="shared" si="29"/>
        <v>0</v>
      </c>
      <c r="I298" s="13">
        <f t="shared" si="29"/>
        <v>0</v>
      </c>
      <c r="J298" s="13">
        <f t="shared" si="29"/>
        <v>0</v>
      </c>
      <c r="K298" s="13">
        <f t="shared" si="29"/>
        <v>0</v>
      </c>
      <c r="L298" s="13">
        <f t="shared" si="29"/>
        <v>0</v>
      </c>
      <c r="M298" s="13">
        <f t="shared" si="29"/>
        <v>0</v>
      </c>
      <c r="N298" s="13">
        <f t="shared" si="29"/>
        <v>0</v>
      </c>
      <c r="O298" s="13">
        <f t="shared" si="29"/>
        <v>0</v>
      </c>
      <c r="P298" s="13">
        <f t="shared" si="29"/>
        <v>0</v>
      </c>
      <c r="Q298" s="13">
        <f t="shared" si="29"/>
        <v>0</v>
      </c>
      <c r="R298" s="13">
        <f t="shared" si="29"/>
        <v>0</v>
      </c>
      <c r="S298" s="13">
        <f t="shared" si="29"/>
        <v>0</v>
      </c>
      <c r="T298" s="13">
        <f t="shared" si="29"/>
        <v>0</v>
      </c>
      <c r="U298" s="13">
        <f t="shared" si="29"/>
        <v>0</v>
      </c>
      <c r="V298" s="13">
        <f t="shared" si="29"/>
        <v>0</v>
      </c>
    </row>
    <row r="299" spans="1:22" s="24" customFormat="1" ht="31.5" outlineLevel="6">
      <c r="A299" s="49" t="s">
        <v>151</v>
      </c>
      <c r="B299" s="19" t="s">
        <v>20</v>
      </c>
      <c r="C299" s="19" t="s">
        <v>276</v>
      </c>
      <c r="D299" s="19" t="s">
        <v>5</v>
      </c>
      <c r="E299" s="19"/>
      <c r="F299" s="69">
        <f>F300</f>
        <v>36910</v>
      </c>
      <c r="G299" s="94">
        <f aca="true" t="shared" si="30" ref="G299:V299">G301</f>
        <v>0</v>
      </c>
      <c r="H299" s="7">
        <f t="shared" si="30"/>
        <v>0</v>
      </c>
      <c r="I299" s="7">
        <f t="shared" si="30"/>
        <v>0</v>
      </c>
      <c r="J299" s="7">
        <f t="shared" si="30"/>
        <v>0</v>
      </c>
      <c r="K299" s="7">
        <f t="shared" si="30"/>
        <v>0</v>
      </c>
      <c r="L299" s="7">
        <f t="shared" si="30"/>
        <v>0</v>
      </c>
      <c r="M299" s="7">
        <f t="shared" si="30"/>
        <v>0</v>
      </c>
      <c r="N299" s="7">
        <f t="shared" si="30"/>
        <v>0</v>
      </c>
      <c r="O299" s="7">
        <f t="shared" si="30"/>
        <v>0</v>
      </c>
      <c r="P299" s="7">
        <f t="shared" si="30"/>
        <v>0</v>
      </c>
      <c r="Q299" s="7">
        <f t="shared" si="30"/>
        <v>0</v>
      </c>
      <c r="R299" s="7">
        <f t="shared" si="30"/>
        <v>0</v>
      </c>
      <c r="S299" s="7">
        <f t="shared" si="30"/>
        <v>0</v>
      </c>
      <c r="T299" s="7">
        <f t="shared" si="30"/>
        <v>0</v>
      </c>
      <c r="U299" s="7">
        <f t="shared" si="30"/>
        <v>0</v>
      </c>
      <c r="V299" s="7">
        <f t="shared" si="30"/>
        <v>0</v>
      </c>
    </row>
    <row r="300" spans="1:22" s="24" customFormat="1" ht="15.75" outlineLevel="6">
      <c r="A300" s="5" t="s">
        <v>115</v>
      </c>
      <c r="B300" s="6" t="s">
        <v>20</v>
      </c>
      <c r="C300" s="6" t="s">
        <v>276</v>
      </c>
      <c r="D300" s="6" t="s">
        <v>116</v>
      </c>
      <c r="E300" s="6"/>
      <c r="F300" s="70">
        <f>F301</f>
        <v>36910</v>
      </c>
      <c r="G300" s="9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4" customFormat="1" ht="47.25" outlineLevel="6">
      <c r="A301" s="51" t="s">
        <v>190</v>
      </c>
      <c r="B301" s="47" t="s">
        <v>20</v>
      </c>
      <c r="C301" s="47" t="s">
        <v>276</v>
      </c>
      <c r="D301" s="47" t="s">
        <v>83</v>
      </c>
      <c r="E301" s="47"/>
      <c r="F301" s="71">
        <v>36910</v>
      </c>
      <c r="G301" s="9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4" customFormat="1" ht="63" outlineLevel="6">
      <c r="A302" s="56" t="s">
        <v>153</v>
      </c>
      <c r="B302" s="19" t="s">
        <v>20</v>
      </c>
      <c r="C302" s="19" t="s">
        <v>277</v>
      </c>
      <c r="D302" s="19" t="s">
        <v>5</v>
      </c>
      <c r="E302" s="19"/>
      <c r="F302" s="69">
        <f>F303</f>
        <v>86703</v>
      </c>
      <c r="G302" s="9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4" customFormat="1" ht="15.75" outlineLevel="6">
      <c r="A303" s="5" t="s">
        <v>115</v>
      </c>
      <c r="B303" s="6" t="s">
        <v>20</v>
      </c>
      <c r="C303" s="6" t="s">
        <v>277</v>
      </c>
      <c r="D303" s="6" t="s">
        <v>116</v>
      </c>
      <c r="E303" s="6"/>
      <c r="F303" s="70">
        <f>F304</f>
        <v>86703</v>
      </c>
      <c r="G303" s="9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4" customFormat="1" ht="47.25" outlineLevel="6">
      <c r="A304" s="51" t="s">
        <v>190</v>
      </c>
      <c r="B304" s="47" t="s">
        <v>20</v>
      </c>
      <c r="C304" s="47" t="s">
        <v>277</v>
      </c>
      <c r="D304" s="47" t="s">
        <v>83</v>
      </c>
      <c r="E304" s="47"/>
      <c r="F304" s="71">
        <v>86703</v>
      </c>
      <c r="G304" s="9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4" customFormat="1" ht="31.5" outlineLevel="6">
      <c r="A305" s="56" t="s">
        <v>155</v>
      </c>
      <c r="B305" s="19" t="s">
        <v>20</v>
      </c>
      <c r="C305" s="19" t="s">
        <v>278</v>
      </c>
      <c r="D305" s="19" t="s">
        <v>5</v>
      </c>
      <c r="E305" s="19"/>
      <c r="F305" s="69">
        <f>F306</f>
        <v>2202.42482</v>
      </c>
      <c r="G305" s="9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4" customFormat="1" ht="15.75" outlineLevel="6">
      <c r="A306" s="5" t="s">
        <v>115</v>
      </c>
      <c r="B306" s="6" t="s">
        <v>20</v>
      </c>
      <c r="C306" s="6" t="s">
        <v>278</v>
      </c>
      <c r="D306" s="6" t="s">
        <v>116</v>
      </c>
      <c r="E306" s="6"/>
      <c r="F306" s="70">
        <f>F307</f>
        <v>2202.42482</v>
      </c>
      <c r="G306" s="9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4" customFormat="1" ht="15.75" outlineLevel="6">
      <c r="A307" s="51" t="s">
        <v>84</v>
      </c>
      <c r="B307" s="47" t="s">
        <v>20</v>
      </c>
      <c r="C307" s="47" t="s">
        <v>278</v>
      </c>
      <c r="D307" s="47" t="s">
        <v>85</v>
      </c>
      <c r="E307" s="47"/>
      <c r="F307" s="71">
        <v>2202.42482</v>
      </c>
      <c r="G307" s="9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4" customFormat="1" ht="47.25" outlineLevel="6">
      <c r="A308" s="106" t="s">
        <v>394</v>
      </c>
      <c r="B308" s="19" t="s">
        <v>20</v>
      </c>
      <c r="C308" s="19" t="s">
        <v>395</v>
      </c>
      <c r="D308" s="19" t="s">
        <v>5</v>
      </c>
      <c r="E308" s="19"/>
      <c r="F308" s="69">
        <f>F309</f>
        <v>1369.5872</v>
      </c>
      <c r="G308" s="9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4" customFormat="1" ht="15.75" outlineLevel="6">
      <c r="A309" s="5" t="s">
        <v>115</v>
      </c>
      <c r="B309" s="6" t="s">
        <v>20</v>
      </c>
      <c r="C309" s="6" t="s">
        <v>395</v>
      </c>
      <c r="D309" s="6" t="s">
        <v>116</v>
      </c>
      <c r="E309" s="6"/>
      <c r="F309" s="70">
        <f>F310</f>
        <v>1369.5872</v>
      </c>
      <c r="G309" s="9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4" customFormat="1" ht="15.75" outlineLevel="6">
      <c r="A310" s="101" t="s">
        <v>84</v>
      </c>
      <c r="B310" s="47" t="s">
        <v>20</v>
      </c>
      <c r="C310" s="47" t="s">
        <v>395</v>
      </c>
      <c r="D310" s="47" t="s">
        <v>85</v>
      </c>
      <c r="E310" s="47"/>
      <c r="F310" s="71">
        <v>1369.5872</v>
      </c>
      <c r="G310" s="9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4" customFormat="1" ht="47.25" outlineLevel="6">
      <c r="A311" s="106" t="s">
        <v>432</v>
      </c>
      <c r="B311" s="19" t="s">
        <v>20</v>
      </c>
      <c r="C311" s="19" t="s">
        <v>433</v>
      </c>
      <c r="D311" s="19" t="s">
        <v>5</v>
      </c>
      <c r="E311" s="19"/>
      <c r="F311" s="69">
        <f>F312</f>
        <v>51.35952</v>
      </c>
      <c r="G311" s="9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4" customFormat="1" ht="15.75" outlineLevel="6">
      <c r="A312" s="5" t="s">
        <v>115</v>
      </c>
      <c r="B312" s="6" t="s">
        <v>20</v>
      </c>
      <c r="C312" s="6" t="s">
        <v>433</v>
      </c>
      <c r="D312" s="6" t="s">
        <v>116</v>
      </c>
      <c r="E312" s="6"/>
      <c r="F312" s="70">
        <f>F313</f>
        <v>51.35952</v>
      </c>
      <c r="G312" s="9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4" customFormat="1" ht="15.75" outlineLevel="6">
      <c r="A313" s="101" t="s">
        <v>84</v>
      </c>
      <c r="B313" s="47" t="s">
        <v>20</v>
      </c>
      <c r="C313" s="47" t="s">
        <v>433</v>
      </c>
      <c r="D313" s="47" t="s">
        <v>85</v>
      </c>
      <c r="E313" s="47"/>
      <c r="F313" s="71">
        <v>51.35952</v>
      </c>
      <c r="G313" s="9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4" customFormat="1" ht="31.5" outlineLevel="6">
      <c r="A314" s="21" t="s">
        <v>213</v>
      </c>
      <c r="B314" s="9" t="s">
        <v>20</v>
      </c>
      <c r="C314" s="9" t="s">
        <v>279</v>
      </c>
      <c r="D314" s="9" t="s">
        <v>5</v>
      </c>
      <c r="E314" s="9"/>
      <c r="F314" s="68">
        <f>F315</f>
        <v>0</v>
      </c>
      <c r="G314" s="9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4" customFormat="1" ht="31.5" outlineLevel="6">
      <c r="A315" s="56" t="s">
        <v>152</v>
      </c>
      <c r="B315" s="19" t="s">
        <v>20</v>
      </c>
      <c r="C315" s="19" t="s">
        <v>280</v>
      </c>
      <c r="D315" s="19" t="s">
        <v>5</v>
      </c>
      <c r="E315" s="19"/>
      <c r="F315" s="69">
        <f>F316</f>
        <v>0</v>
      </c>
      <c r="G315" s="9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4" customFormat="1" ht="15.75" outlineLevel="6">
      <c r="A316" s="5" t="s">
        <v>115</v>
      </c>
      <c r="B316" s="6" t="s">
        <v>20</v>
      </c>
      <c r="C316" s="6" t="s">
        <v>280</v>
      </c>
      <c r="D316" s="6" t="s">
        <v>116</v>
      </c>
      <c r="E316" s="6"/>
      <c r="F316" s="70">
        <f>F317</f>
        <v>0</v>
      </c>
      <c r="G316" s="9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4" customFormat="1" ht="15.75" outlineLevel="6">
      <c r="A317" s="51" t="s">
        <v>84</v>
      </c>
      <c r="B317" s="47" t="s">
        <v>20</v>
      </c>
      <c r="C317" s="47" t="s">
        <v>280</v>
      </c>
      <c r="D317" s="47" t="s">
        <v>85</v>
      </c>
      <c r="E317" s="47"/>
      <c r="F317" s="71">
        <v>0</v>
      </c>
      <c r="G317" s="9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4" customFormat="1" ht="15.75" outlineLevel="6">
      <c r="A318" s="21" t="s">
        <v>339</v>
      </c>
      <c r="B318" s="9" t="s">
        <v>20</v>
      </c>
      <c r="C318" s="9" t="s">
        <v>341</v>
      </c>
      <c r="D318" s="9" t="s">
        <v>5</v>
      </c>
      <c r="E318" s="9"/>
      <c r="F318" s="68">
        <f>F319</f>
        <v>0</v>
      </c>
      <c r="G318" s="9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4" customFormat="1" ht="15.75" outlineLevel="6">
      <c r="A319" s="56" t="s">
        <v>340</v>
      </c>
      <c r="B319" s="19" t="s">
        <v>20</v>
      </c>
      <c r="C319" s="19" t="s">
        <v>350</v>
      </c>
      <c r="D319" s="19" t="s">
        <v>5</v>
      </c>
      <c r="E319" s="19"/>
      <c r="F319" s="69">
        <f>F320</f>
        <v>0</v>
      </c>
      <c r="G319" s="9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4" customFormat="1" ht="15.75" outlineLevel="6">
      <c r="A320" s="5" t="s">
        <v>115</v>
      </c>
      <c r="B320" s="6" t="s">
        <v>20</v>
      </c>
      <c r="C320" s="6" t="s">
        <v>350</v>
      </c>
      <c r="D320" s="6" t="s">
        <v>116</v>
      </c>
      <c r="E320" s="6"/>
      <c r="F320" s="70">
        <f>F321</f>
        <v>0</v>
      </c>
      <c r="G320" s="9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4" customFormat="1" ht="15.75" outlineLevel="6">
      <c r="A321" s="51" t="s">
        <v>84</v>
      </c>
      <c r="B321" s="47" t="s">
        <v>20</v>
      </c>
      <c r="C321" s="47" t="s">
        <v>350</v>
      </c>
      <c r="D321" s="47" t="s">
        <v>85</v>
      </c>
      <c r="E321" s="47"/>
      <c r="F321" s="71">
        <v>0</v>
      </c>
      <c r="G321" s="9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4" customFormat="1" ht="15.75" outlineLevel="6">
      <c r="A322" s="59" t="s">
        <v>43</v>
      </c>
      <c r="B322" s="30" t="s">
        <v>21</v>
      </c>
      <c r="C322" s="30" t="s">
        <v>235</v>
      </c>
      <c r="D322" s="30" t="s">
        <v>5</v>
      </c>
      <c r="E322" s="30"/>
      <c r="F322" s="74">
        <f>F323+F327+F353</f>
        <v>422492.71281</v>
      </c>
      <c r="G322" s="95" t="e">
        <f>G328+#REF!+G367+#REF!+#REF!+#REF!+#REF!</f>
        <v>#REF!</v>
      </c>
      <c r="H322" s="10" t="e">
        <f>H328+#REF!+H367+#REF!+#REF!+#REF!+#REF!</f>
        <v>#REF!</v>
      </c>
      <c r="I322" s="10" t="e">
        <f>I328+#REF!+I367+#REF!+#REF!+#REF!+#REF!</f>
        <v>#REF!</v>
      </c>
      <c r="J322" s="10" t="e">
        <f>J328+#REF!+J367+#REF!+#REF!+#REF!+#REF!</f>
        <v>#REF!</v>
      </c>
      <c r="K322" s="10" t="e">
        <f>K328+#REF!+K367+#REF!+#REF!+#REF!+#REF!</f>
        <v>#REF!</v>
      </c>
      <c r="L322" s="10" t="e">
        <f>L328+#REF!+L367+#REF!+#REF!+#REF!+#REF!</f>
        <v>#REF!</v>
      </c>
      <c r="M322" s="10" t="e">
        <f>M328+#REF!+M367+#REF!+#REF!+#REF!+#REF!</f>
        <v>#REF!</v>
      </c>
      <c r="N322" s="10" t="e">
        <f>N328+#REF!+N367+#REF!+#REF!+#REF!+#REF!</f>
        <v>#REF!</v>
      </c>
      <c r="O322" s="10" t="e">
        <f>O328+#REF!+O367+#REF!+#REF!+#REF!+#REF!</f>
        <v>#REF!</v>
      </c>
      <c r="P322" s="10" t="e">
        <f>P328+#REF!+P367+#REF!+#REF!+#REF!+#REF!</f>
        <v>#REF!</v>
      </c>
      <c r="Q322" s="10" t="e">
        <f>Q328+#REF!+Q367+#REF!+#REF!+#REF!+#REF!</f>
        <v>#REF!</v>
      </c>
      <c r="R322" s="10" t="e">
        <f>R328+#REF!+R367+#REF!+#REF!+#REF!+#REF!</f>
        <v>#REF!</v>
      </c>
      <c r="S322" s="10" t="e">
        <f>S328+#REF!+S367+#REF!+#REF!+#REF!+#REF!</f>
        <v>#REF!</v>
      </c>
      <c r="T322" s="10" t="e">
        <f>T328+#REF!+T367+#REF!+#REF!+#REF!+#REF!</f>
        <v>#REF!</v>
      </c>
      <c r="U322" s="10" t="e">
        <f>U328+#REF!+U367+#REF!+#REF!+#REF!+#REF!</f>
        <v>#REF!</v>
      </c>
      <c r="V322" s="10" t="e">
        <f>V328+#REF!+V367+#REF!+#REF!+#REF!+#REF!</f>
        <v>#REF!</v>
      </c>
    </row>
    <row r="323" spans="1:22" s="24" customFormat="1" ht="31.5" outlineLevel="6">
      <c r="A323" s="21" t="s">
        <v>130</v>
      </c>
      <c r="B323" s="9" t="s">
        <v>21</v>
      </c>
      <c r="C323" s="9" t="s">
        <v>236</v>
      </c>
      <c r="D323" s="9" t="s">
        <v>5</v>
      </c>
      <c r="E323" s="9"/>
      <c r="F323" s="68">
        <f>F324</f>
        <v>12173.69615</v>
      </c>
      <c r="G323" s="95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s="24" customFormat="1" ht="31.5" outlineLevel="6">
      <c r="A324" s="21" t="s">
        <v>132</v>
      </c>
      <c r="B324" s="9" t="s">
        <v>21</v>
      </c>
      <c r="C324" s="9" t="s">
        <v>237</v>
      </c>
      <c r="D324" s="9" t="s">
        <v>5</v>
      </c>
      <c r="E324" s="9"/>
      <c r="F324" s="68">
        <f>F325</f>
        <v>12173.69615</v>
      </c>
      <c r="G324" s="95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s="24" customFormat="1" ht="18.75" customHeight="1" outlineLevel="6">
      <c r="A325" s="49" t="s">
        <v>352</v>
      </c>
      <c r="B325" s="19" t="s">
        <v>21</v>
      </c>
      <c r="C325" s="19" t="s">
        <v>379</v>
      </c>
      <c r="D325" s="19" t="s">
        <v>5</v>
      </c>
      <c r="E325" s="19"/>
      <c r="F325" s="69">
        <f>F326</f>
        <v>12173.69615</v>
      </c>
      <c r="G325" s="95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s="24" customFormat="1" ht="15.75" outlineLevel="6">
      <c r="A326" s="5" t="s">
        <v>84</v>
      </c>
      <c r="B326" s="6" t="s">
        <v>21</v>
      </c>
      <c r="C326" s="6" t="s">
        <v>379</v>
      </c>
      <c r="D326" s="6" t="s">
        <v>85</v>
      </c>
      <c r="E326" s="6"/>
      <c r="F326" s="70">
        <v>12173.69615</v>
      </c>
      <c r="G326" s="95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24" customFormat="1" ht="15.75" outlineLevel="6">
      <c r="A327" s="58" t="s">
        <v>212</v>
      </c>
      <c r="B327" s="9" t="s">
        <v>21</v>
      </c>
      <c r="C327" s="9" t="s">
        <v>274</v>
      </c>
      <c r="D327" s="9" t="s">
        <v>5</v>
      </c>
      <c r="E327" s="9"/>
      <c r="F327" s="68">
        <f>F328</f>
        <v>410299.01666</v>
      </c>
      <c r="G327" s="95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s="24" customFormat="1" ht="15.75" outlineLevel="6">
      <c r="A328" s="22" t="s">
        <v>154</v>
      </c>
      <c r="B328" s="12" t="s">
        <v>21</v>
      </c>
      <c r="C328" s="12" t="s">
        <v>281</v>
      </c>
      <c r="D328" s="12" t="s">
        <v>5</v>
      </c>
      <c r="E328" s="12"/>
      <c r="F328" s="85">
        <f>F329+F332+F335+F347+F350+F338+F341+F344</f>
        <v>410299.01666</v>
      </c>
      <c r="G328" s="93" t="e">
        <f>#REF!</f>
        <v>#REF!</v>
      </c>
      <c r="H328" s="13" t="e">
        <f>#REF!</f>
        <v>#REF!</v>
      </c>
      <c r="I328" s="13" t="e">
        <f>#REF!</f>
        <v>#REF!</v>
      </c>
      <c r="J328" s="13" t="e">
        <f>#REF!</f>
        <v>#REF!</v>
      </c>
      <c r="K328" s="13" t="e">
        <f>#REF!</f>
        <v>#REF!</v>
      </c>
      <c r="L328" s="13" t="e">
        <f>#REF!</f>
        <v>#REF!</v>
      </c>
      <c r="M328" s="13" t="e">
        <f>#REF!</f>
        <v>#REF!</v>
      </c>
      <c r="N328" s="13" t="e">
        <f>#REF!</f>
        <v>#REF!</v>
      </c>
      <c r="O328" s="13" t="e">
        <f>#REF!</f>
        <v>#REF!</v>
      </c>
      <c r="P328" s="13" t="e">
        <f>#REF!</f>
        <v>#REF!</v>
      </c>
      <c r="Q328" s="13" t="e">
        <f>#REF!</f>
        <v>#REF!</v>
      </c>
      <c r="R328" s="13" t="e">
        <f>#REF!</f>
        <v>#REF!</v>
      </c>
      <c r="S328" s="13" t="e">
        <f>#REF!</f>
        <v>#REF!</v>
      </c>
      <c r="T328" s="13" t="e">
        <f>#REF!</f>
        <v>#REF!</v>
      </c>
      <c r="U328" s="13" t="e">
        <f>#REF!</f>
        <v>#REF!</v>
      </c>
      <c r="V328" s="13" t="e">
        <f>#REF!</f>
        <v>#REF!</v>
      </c>
    </row>
    <row r="329" spans="1:22" s="24" customFormat="1" ht="31.5" outlineLevel="6">
      <c r="A329" s="49" t="s">
        <v>151</v>
      </c>
      <c r="B329" s="19" t="s">
        <v>21</v>
      </c>
      <c r="C329" s="19" t="s">
        <v>282</v>
      </c>
      <c r="D329" s="19" t="s">
        <v>5</v>
      </c>
      <c r="E329" s="19"/>
      <c r="F329" s="81">
        <f>F330</f>
        <v>88840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15.75" outlineLevel="6">
      <c r="A330" s="5" t="s">
        <v>115</v>
      </c>
      <c r="B330" s="6" t="s">
        <v>21</v>
      </c>
      <c r="C330" s="6" t="s">
        <v>282</v>
      </c>
      <c r="D330" s="6" t="s">
        <v>116</v>
      </c>
      <c r="E330" s="6"/>
      <c r="F330" s="82">
        <f>F331</f>
        <v>88840</v>
      </c>
      <c r="G330" s="9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47.25" outlineLevel="6">
      <c r="A331" s="51" t="s">
        <v>190</v>
      </c>
      <c r="B331" s="47" t="s">
        <v>21</v>
      </c>
      <c r="C331" s="47" t="s">
        <v>282</v>
      </c>
      <c r="D331" s="47" t="s">
        <v>83</v>
      </c>
      <c r="E331" s="47"/>
      <c r="F331" s="83">
        <v>88840</v>
      </c>
      <c r="G331" s="9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31.5" outlineLevel="6">
      <c r="A332" s="56" t="s">
        <v>187</v>
      </c>
      <c r="B332" s="19" t="s">
        <v>21</v>
      </c>
      <c r="C332" s="19" t="s">
        <v>319</v>
      </c>
      <c r="D332" s="19" t="s">
        <v>5</v>
      </c>
      <c r="E332" s="19"/>
      <c r="F332" s="81">
        <f>F333</f>
        <v>5582.44605</v>
      </c>
      <c r="G332" s="9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15.75" outlineLevel="6">
      <c r="A333" s="5" t="s">
        <v>115</v>
      </c>
      <c r="B333" s="6" t="s">
        <v>21</v>
      </c>
      <c r="C333" s="6" t="s">
        <v>319</v>
      </c>
      <c r="D333" s="6" t="s">
        <v>116</v>
      </c>
      <c r="E333" s="6"/>
      <c r="F333" s="82">
        <f>F334</f>
        <v>5582.44605</v>
      </c>
      <c r="G333" s="9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15.75" outlineLevel="6">
      <c r="A334" s="51" t="s">
        <v>84</v>
      </c>
      <c r="B334" s="47" t="s">
        <v>21</v>
      </c>
      <c r="C334" s="47" t="s">
        <v>319</v>
      </c>
      <c r="D334" s="47" t="s">
        <v>85</v>
      </c>
      <c r="E334" s="47"/>
      <c r="F334" s="83">
        <v>5582.44605</v>
      </c>
      <c r="G334" s="9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51" customHeight="1" outlineLevel="6">
      <c r="A335" s="52" t="s">
        <v>156</v>
      </c>
      <c r="B335" s="54" t="s">
        <v>21</v>
      </c>
      <c r="C335" s="54" t="s">
        <v>283</v>
      </c>
      <c r="D335" s="54" t="s">
        <v>5</v>
      </c>
      <c r="E335" s="54"/>
      <c r="F335" s="84">
        <f>F336</f>
        <v>291581</v>
      </c>
      <c r="G335" s="9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15.75" outlineLevel="6">
      <c r="A336" s="5" t="s">
        <v>115</v>
      </c>
      <c r="B336" s="6" t="s">
        <v>21</v>
      </c>
      <c r="C336" s="6" t="s">
        <v>283</v>
      </c>
      <c r="D336" s="6" t="s">
        <v>116</v>
      </c>
      <c r="E336" s="6"/>
      <c r="F336" s="82">
        <f>F337</f>
        <v>291581</v>
      </c>
      <c r="G336" s="9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47.25" outlineLevel="6">
      <c r="A337" s="51" t="s">
        <v>190</v>
      </c>
      <c r="B337" s="47" t="s">
        <v>21</v>
      </c>
      <c r="C337" s="47" t="s">
        <v>283</v>
      </c>
      <c r="D337" s="47" t="s">
        <v>83</v>
      </c>
      <c r="E337" s="47"/>
      <c r="F337" s="83">
        <v>291581</v>
      </c>
      <c r="G337" s="9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4" customFormat="1" ht="47.25" outlineLevel="6">
      <c r="A338" s="52" t="s">
        <v>388</v>
      </c>
      <c r="B338" s="54" t="s">
        <v>21</v>
      </c>
      <c r="C338" s="54" t="s">
        <v>389</v>
      </c>
      <c r="D338" s="54" t="s">
        <v>5</v>
      </c>
      <c r="E338" s="54"/>
      <c r="F338" s="84">
        <f>F339</f>
        <v>17985.202</v>
      </c>
      <c r="G338" s="9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15.75" outlineLevel="6">
      <c r="A339" s="5" t="s">
        <v>115</v>
      </c>
      <c r="B339" s="6" t="s">
        <v>21</v>
      </c>
      <c r="C339" s="6" t="s">
        <v>389</v>
      </c>
      <c r="D339" s="6" t="s">
        <v>116</v>
      </c>
      <c r="E339" s="6"/>
      <c r="F339" s="82">
        <f>F340</f>
        <v>17985.202</v>
      </c>
      <c r="G339" s="9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47.25" outlineLevel="6">
      <c r="A340" s="51" t="s">
        <v>190</v>
      </c>
      <c r="B340" s="47" t="s">
        <v>21</v>
      </c>
      <c r="C340" s="47" t="s">
        <v>389</v>
      </c>
      <c r="D340" s="47" t="s">
        <v>83</v>
      </c>
      <c r="E340" s="47"/>
      <c r="F340" s="83">
        <v>17985.202</v>
      </c>
      <c r="G340" s="9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4" customFormat="1" ht="47.25" outlineLevel="6">
      <c r="A341" s="56" t="s">
        <v>397</v>
      </c>
      <c r="B341" s="19" t="s">
        <v>21</v>
      </c>
      <c r="C341" s="19" t="s">
        <v>396</v>
      </c>
      <c r="D341" s="19" t="s">
        <v>5</v>
      </c>
      <c r="E341" s="19"/>
      <c r="F341" s="81">
        <f>F342</f>
        <v>4050</v>
      </c>
      <c r="G341" s="9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4" customFormat="1" ht="15.75" outlineLevel="6">
      <c r="A342" s="5" t="s">
        <v>115</v>
      </c>
      <c r="B342" s="6" t="s">
        <v>21</v>
      </c>
      <c r="C342" s="6" t="s">
        <v>396</v>
      </c>
      <c r="D342" s="6" t="s">
        <v>116</v>
      </c>
      <c r="E342" s="6"/>
      <c r="F342" s="82">
        <f>F343</f>
        <v>4050</v>
      </c>
      <c r="G342" s="9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4" customFormat="1" ht="15.75" outlineLevel="6">
      <c r="A343" s="101" t="s">
        <v>84</v>
      </c>
      <c r="B343" s="47" t="s">
        <v>21</v>
      </c>
      <c r="C343" s="47" t="s">
        <v>396</v>
      </c>
      <c r="D343" s="47" t="s">
        <v>85</v>
      </c>
      <c r="E343" s="47"/>
      <c r="F343" s="83">
        <v>4050</v>
      </c>
      <c r="G343" s="9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4" customFormat="1" ht="47.25" outlineLevel="6">
      <c r="A344" s="56" t="s">
        <v>398</v>
      </c>
      <c r="B344" s="19" t="s">
        <v>21</v>
      </c>
      <c r="C344" s="19" t="s">
        <v>417</v>
      </c>
      <c r="D344" s="19" t="s">
        <v>5</v>
      </c>
      <c r="E344" s="19"/>
      <c r="F344" s="81">
        <f>F345</f>
        <v>557.24264</v>
      </c>
      <c r="G344" s="9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15.75" outlineLevel="6">
      <c r="A345" s="5" t="s">
        <v>115</v>
      </c>
      <c r="B345" s="6" t="s">
        <v>21</v>
      </c>
      <c r="C345" s="6" t="s">
        <v>417</v>
      </c>
      <c r="D345" s="6" t="s">
        <v>116</v>
      </c>
      <c r="E345" s="6"/>
      <c r="F345" s="82">
        <f>F346</f>
        <v>557.24264</v>
      </c>
      <c r="G345" s="9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15.75" outlineLevel="6">
      <c r="A346" s="101" t="s">
        <v>84</v>
      </c>
      <c r="B346" s="47" t="s">
        <v>21</v>
      </c>
      <c r="C346" s="47" t="s">
        <v>417</v>
      </c>
      <c r="D346" s="47" t="s">
        <v>85</v>
      </c>
      <c r="E346" s="47"/>
      <c r="F346" s="83">
        <v>557.24264</v>
      </c>
      <c r="G346" s="9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47.25" outlineLevel="6">
      <c r="A347" s="56" t="s">
        <v>376</v>
      </c>
      <c r="B347" s="19" t="s">
        <v>21</v>
      </c>
      <c r="C347" s="19" t="s">
        <v>377</v>
      </c>
      <c r="D347" s="19" t="s">
        <v>5</v>
      </c>
      <c r="E347" s="19"/>
      <c r="F347" s="81">
        <f>F348</f>
        <v>1641.5672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5" t="s">
        <v>115</v>
      </c>
      <c r="B348" s="6" t="s">
        <v>21</v>
      </c>
      <c r="C348" s="6" t="s">
        <v>377</v>
      </c>
      <c r="D348" s="6" t="s">
        <v>116</v>
      </c>
      <c r="E348" s="6"/>
      <c r="F348" s="82">
        <f>F349</f>
        <v>1641.5672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15.75" outlineLevel="6">
      <c r="A349" s="101" t="s">
        <v>84</v>
      </c>
      <c r="B349" s="47" t="s">
        <v>21</v>
      </c>
      <c r="C349" s="47" t="s">
        <v>377</v>
      </c>
      <c r="D349" s="47" t="s">
        <v>85</v>
      </c>
      <c r="E349" s="47"/>
      <c r="F349" s="83">
        <v>1641.5672</v>
      </c>
      <c r="G349" s="9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4" customFormat="1" ht="47.25" customHeight="1" outlineLevel="6">
      <c r="A350" s="56" t="s">
        <v>368</v>
      </c>
      <c r="B350" s="19" t="s">
        <v>21</v>
      </c>
      <c r="C350" s="19" t="s">
        <v>367</v>
      </c>
      <c r="D350" s="19" t="s">
        <v>5</v>
      </c>
      <c r="E350" s="19"/>
      <c r="F350" s="81">
        <f>F351</f>
        <v>61.55877</v>
      </c>
      <c r="G350" s="9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4" customFormat="1" ht="15.75" outlineLevel="6">
      <c r="A351" s="5" t="s">
        <v>115</v>
      </c>
      <c r="B351" s="6" t="s">
        <v>21</v>
      </c>
      <c r="C351" s="6" t="s">
        <v>367</v>
      </c>
      <c r="D351" s="6" t="s">
        <v>116</v>
      </c>
      <c r="E351" s="6"/>
      <c r="F351" s="82">
        <f>F352</f>
        <v>61.55877</v>
      </c>
      <c r="G351" s="9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4" customFormat="1" ht="15.75" outlineLevel="6">
      <c r="A352" s="51" t="s">
        <v>84</v>
      </c>
      <c r="B352" s="47" t="s">
        <v>21</v>
      </c>
      <c r="C352" s="47" t="s">
        <v>367</v>
      </c>
      <c r="D352" s="47" t="s">
        <v>85</v>
      </c>
      <c r="E352" s="47"/>
      <c r="F352" s="83">
        <v>61.55877</v>
      </c>
      <c r="G352" s="9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4" customFormat="1" ht="31.5" outlineLevel="6">
      <c r="A353" s="58" t="s">
        <v>381</v>
      </c>
      <c r="B353" s="9" t="s">
        <v>21</v>
      </c>
      <c r="C353" s="9" t="s">
        <v>334</v>
      </c>
      <c r="D353" s="9" t="s">
        <v>5</v>
      </c>
      <c r="E353" s="9"/>
      <c r="F353" s="77">
        <f>F354</f>
        <v>20</v>
      </c>
      <c r="G353" s="9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4" customFormat="1" ht="18.75" outlineLevel="6">
      <c r="A354" s="5" t="s">
        <v>115</v>
      </c>
      <c r="B354" s="6" t="s">
        <v>21</v>
      </c>
      <c r="C354" s="6" t="s">
        <v>336</v>
      </c>
      <c r="D354" s="6" t="s">
        <v>116</v>
      </c>
      <c r="E354" s="60"/>
      <c r="F354" s="75">
        <f>F355</f>
        <v>20</v>
      </c>
      <c r="G354" s="9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18.75" outlineLevel="6">
      <c r="A355" s="51" t="s">
        <v>84</v>
      </c>
      <c r="B355" s="47" t="s">
        <v>21</v>
      </c>
      <c r="C355" s="47" t="s">
        <v>336</v>
      </c>
      <c r="D355" s="47" t="s">
        <v>85</v>
      </c>
      <c r="E355" s="61"/>
      <c r="F355" s="76">
        <v>20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15.75" outlineLevel="6">
      <c r="A356" s="59" t="s">
        <v>353</v>
      </c>
      <c r="B356" s="30" t="s">
        <v>354</v>
      </c>
      <c r="C356" s="30" t="s">
        <v>235</v>
      </c>
      <c r="D356" s="30" t="s">
        <v>5</v>
      </c>
      <c r="E356" s="30"/>
      <c r="F356" s="74">
        <f>F357+F361+F367</f>
        <v>37206.11168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31.5" outlineLevel="6">
      <c r="A357" s="21" t="s">
        <v>130</v>
      </c>
      <c r="B357" s="9" t="s">
        <v>354</v>
      </c>
      <c r="C357" s="9" t="s">
        <v>236</v>
      </c>
      <c r="D357" s="9" t="s">
        <v>5</v>
      </c>
      <c r="E357" s="9"/>
      <c r="F357" s="68">
        <f>F358</f>
        <v>18.61168</v>
      </c>
      <c r="G357" s="95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s="24" customFormat="1" ht="31.5" outlineLevel="6">
      <c r="A358" s="21" t="s">
        <v>132</v>
      </c>
      <c r="B358" s="9" t="s">
        <v>354</v>
      </c>
      <c r="C358" s="9" t="s">
        <v>237</v>
      </c>
      <c r="D358" s="9" t="s">
        <v>5</v>
      </c>
      <c r="E358" s="9"/>
      <c r="F358" s="68">
        <f>F359</f>
        <v>18.61168</v>
      </c>
      <c r="G358" s="95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s="24" customFormat="1" ht="18.75" customHeight="1" outlineLevel="6">
      <c r="A359" s="49" t="s">
        <v>352</v>
      </c>
      <c r="B359" s="19" t="s">
        <v>354</v>
      </c>
      <c r="C359" s="19" t="s">
        <v>351</v>
      </c>
      <c r="D359" s="19" t="s">
        <v>5</v>
      </c>
      <c r="E359" s="19"/>
      <c r="F359" s="69">
        <f>F360</f>
        <v>18.61168</v>
      </c>
      <c r="G359" s="95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s="24" customFormat="1" ht="15.75" outlineLevel="6">
      <c r="A360" s="5" t="s">
        <v>84</v>
      </c>
      <c r="B360" s="6" t="s">
        <v>354</v>
      </c>
      <c r="C360" s="6" t="s">
        <v>351</v>
      </c>
      <c r="D360" s="6" t="s">
        <v>85</v>
      </c>
      <c r="E360" s="6"/>
      <c r="F360" s="70">
        <v>18.61168</v>
      </c>
      <c r="G360" s="95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s="24" customFormat="1" ht="15.75" outlineLevel="6">
      <c r="A361" s="58" t="s">
        <v>212</v>
      </c>
      <c r="B361" s="9" t="s">
        <v>354</v>
      </c>
      <c r="C361" s="9" t="s">
        <v>274</v>
      </c>
      <c r="D361" s="9" t="s">
        <v>5</v>
      </c>
      <c r="E361" s="9"/>
      <c r="F361" s="68">
        <f>F362</f>
        <v>24281.5</v>
      </c>
      <c r="G361" s="95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s="24" customFormat="1" ht="31.5" outlineLevel="6">
      <c r="A362" s="14" t="s">
        <v>179</v>
      </c>
      <c r="B362" s="9" t="s">
        <v>354</v>
      </c>
      <c r="C362" s="9" t="s">
        <v>284</v>
      </c>
      <c r="D362" s="9" t="s">
        <v>5</v>
      </c>
      <c r="E362" s="9"/>
      <c r="F362" s="86">
        <f>F363</f>
        <v>24281.5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31.5" outlineLevel="6">
      <c r="A363" s="49" t="s">
        <v>180</v>
      </c>
      <c r="B363" s="19" t="s">
        <v>354</v>
      </c>
      <c r="C363" s="19" t="s">
        <v>285</v>
      </c>
      <c r="D363" s="19" t="s">
        <v>5</v>
      </c>
      <c r="E363" s="19"/>
      <c r="F363" s="81">
        <f>F364</f>
        <v>24281.5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15.75" outlineLevel="6">
      <c r="A364" s="5" t="s">
        <v>115</v>
      </c>
      <c r="B364" s="6" t="s">
        <v>354</v>
      </c>
      <c r="C364" s="6" t="s">
        <v>285</v>
      </c>
      <c r="D364" s="6" t="s">
        <v>116</v>
      </c>
      <c r="E364" s="6"/>
      <c r="F364" s="82">
        <f>F365+F366</f>
        <v>24281.5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47.25" outlineLevel="6">
      <c r="A365" s="51" t="s">
        <v>190</v>
      </c>
      <c r="B365" s="47" t="s">
        <v>354</v>
      </c>
      <c r="C365" s="47" t="s">
        <v>285</v>
      </c>
      <c r="D365" s="47" t="s">
        <v>83</v>
      </c>
      <c r="E365" s="47"/>
      <c r="F365" s="83">
        <v>24053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15.75" outlineLevel="6">
      <c r="A366" s="51" t="s">
        <v>84</v>
      </c>
      <c r="B366" s="47" t="s">
        <v>354</v>
      </c>
      <c r="C366" s="47" t="s">
        <v>321</v>
      </c>
      <c r="D366" s="47" t="s">
        <v>85</v>
      </c>
      <c r="E366" s="47"/>
      <c r="F366" s="83">
        <v>228.5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31.5" outlineLevel="6">
      <c r="A367" s="58" t="s">
        <v>191</v>
      </c>
      <c r="B367" s="9" t="s">
        <v>354</v>
      </c>
      <c r="C367" s="9" t="s">
        <v>286</v>
      </c>
      <c r="D367" s="9" t="s">
        <v>5</v>
      </c>
      <c r="E367" s="9"/>
      <c r="F367" s="86">
        <f>F368</f>
        <v>12906</v>
      </c>
      <c r="G367" s="93" t="e">
        <f aca="true" t="shared" si="31" ref="G367:V367">G368</f>
        <v>#REF!</v>
      </c>
      <c r="H367" s="13" t="e">
        <f t="shared" si="31"/>
        <v>#REF!</v>
      </c>
      <c r="I367" s="13" t="e">
        <f t="shared" si="31"/>
        <v>#REF!</v>
      </c>
      <c r="J367" s="13" t="e">
        <f t="shared" si="31"/>
        <v>#REF!</v>
      </c>
      <c r="K367" s="13" t="e">
        <f t="shared" si="31"/>
        <v>#REF!</v>
      </c>
      <c r="L367" s="13" t="e">
        <f t="shared" si="31"/>
        <v>#REF!</v>
      </c>
      <c r="M367" s="13" t="e">
        <f t="shared" si="31"/>
        <v>#REF!</v>
      </c>
      <c r="N367" s="13" t="e">
        <f t="shared" si="31"/>
        <v>#REF!</v>
      </c>
      <c r="O367" s="13" t="e">
        <f t="shared" si="31"/>
        <v>#REF!</v>
      </c>
      <c r="P367" s="13" t="e">
        <f t="shared" si="31"/>
        <v>#REF!</v>
      </c>
      <c r="Q367" s="13" t="e">
        <f t="shared" si="31"/>
        <v>#REF!</v>
      </c>
      <c r="R367" s="13" t="e">
        <f t="shared" si="31"/>
        <v>#REF!</v>
      </c>
      <c r="S367" s="13" t="e">
        <f t="shared" si="31"/>
        <v>#REF!</v>
      </c>
      <c r="T367" s="13" t="e">
        <f t="shared" si="31"/>
        <v>#REF!</v>
      </c>
      <c r="U367" s="13" t="e">
        <f t="shared" si="31"/>
        <v>#REF!</v>
      </c>
      <c r="V367" s="13" t="e">
        <f t="shared" si="31"/>
        <v>#REF!</v>
      </c>
    </row>
    <row r="368" spans="1:22" s="24" customFormat="1" ht="31.5" outlineLevel="6">
      <c r="A368" s="56" t="s">
        <v>151</v>
      </c>
      <c r="B368" s="19" t="s">
        <v>354</v>
      </c>
      <c r="C368" s="19" t="s">
        <v>287</v>
      </c>
      <c r="D368" s="19" t="s">
        <v>5</v>
      </c>
      <c r="E368" s="62"/>
      <c r="F368" s="81">
        <f>F369</f>
        <v>12906</v>
      </c>
      <c r="G368" s="94" t="e">
        <f>#REF!</f>
        <v>#REF!</v>
      </c>
      <c r="H368" s="7" t="e">
        <f>#REF!</f>
        <v>#REF!</v>
      </c>
      <c r="I368" s="7" t="e">
        <f>#REF!</f>
        <v>#REF!</v>
      </c>
      <c r="J368" s="7" t="e">
        <f>#REF!</f>
        <v>#REF!</v>
      </c>
      <c r="K368" s="7" t="e">
        <f>#REF!</f>
        <v>#REF!</v>
      </c>
      <c r="L368" s="7" t="e">
        <f>#REF!</f>
        <v>#REF!</v>
      </c>
      <c r="M368" s="7" t="e">
        <f>#REF!</f>
        <v>#REF!</v>
      </c>
      <c r="N368" s="7" t="e">
        <f>#REF!</f>
        <v>#REF!</v>
      </c>
      <c r="O368" s="7" t="e">
        <f>#REF!</f>
        <v>#REF!</v>
      </c>
      <c r="P368" s="7" t="e">
        <f>#REF!</f>
        <v>#REF!</v>
      </c>
      <c r="Q368" s="7" t="e">
        <f>#REF!</f>
        <v>#REF!</v>
      </c>
      <c r="R368" s="7" t="e">
        <f>#REF!</f>
        <v>#REF!</v>
      </c>
      <c r="S368" s="7" t="e">
        <f>#REF!</f>
        <v>#REF!</v>
      </c>
      <c r="T368" s="7" t="e">
        <f>#REF!</f>
        <v>#REF!</v>
      </c>
      <c r="U368" s="7" t="e">
        <f>#REF!</f>
        <v>#REF!</v>
      </c>
      <c r="V368" s="7" t="e">
        <f>#REF!</f>
        <v>#REF!</v>
      </c>
    </row>
    <row r="369" spans="1:22" s="24" customFormat="1" ht="18.75" outlineLevel="6">
      <c r="A369" s="5" t="s">
        <v>115</v>
      </c>
      <c r="B369" s="6" t="s">
        <v>354</v>
      </c>
      <c r="C369" s="6" t="s">
        <v>287</v>
      </c>
      <c r="D369" s="6" t="s">
        <v>337</v>
      </c>
      <c r="E369" s="60"/>
      <c r="F369" s="82">
        <f>F370+F371</f>
        <v>12906</v>
      </c>
      <c r="G369" s="9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47.25" outlineLevel="6">
      <c r="A370" s="51" t="s">
        <v>190</v>
      </c>
      <c r="B370" s="47" t="s">
        <v>354</v>
      </c>
      <c r="C370" s="47" t="s">
        <v>287</v>
      </c>
      <c r="D370" s="47" t="s">
        <v>83</v>
      </c>
      <c r="E370" s="61"/>
      <c r="F370" s="83">
        <v>12906</v>
      </c>
      <c r="G370" s="9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18.75" outlineLevel="6">
      <c r="A371" s="51" t="s">
        <v>84</v>
      </c>
      <c r="B371" s="47" t="s">
        <v>354</v>
      </c>
      <c r="C371" s="47" t="s">
        <v>320</v>
      </c>
      <c r="D371" s="47" t="s">
        <v>85</v>
      </c>
      <c r="E371" s="61"/>
      <c r="F371" s="83">
        <v>0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31.5" outlineLevel="6">
      <c r="A372" s="59" t="s">
        <v>67</v>
      </c>
      <c r="B372" s="30" t="s">
        <v>66</v>
      </c>
      <c r="C372" s="30" t="s">
        <v>235</v>
      </c>
      <c r="D372" s="30" t="s">
        <v>5</v>
      </c>
      <c r="E372" s="30"/>
      <c r="F372" s="57">
        <f>F373</f>
        <v>31.5</v>
      </c>
      <c r="G372" s="9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5.75" outlineLevel="6">
      <c r="A373" s="8" t="s">
        <v>214</v>
      </c>
      <c r="B373" s="9" t="s">
        <v>66</v>
      </c>
      <c r="C373" s="9" t="s">
        <v>288</v>
      </c>
      <c r="D373" s="9" t="s">
        <v>5</v>
      </c>
      <c r="E373" s="9"/>
      <c r="F373" s="10">
        <f>F374</f>
        <v>31.5</v>
      </c>
      <c r="G373" s="9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4" customFormat="1" ht="34.5" customHeight="1" outlineLevel="6">
      <c r="A374" s="56" t="s">
        <v>157</v>
      </c>
      <c r="B374" s="19" t="s">
        <v>66</v>
      </c>
      <c r="C374" s="19" t="s">
        <v>289</v>
      </c>
      <c r="D374" s="19" t="s">
        <v>5</v>
      </c>
      <c r="E374" s="19"/>
      <c r="F374" s="20">
        <f>F375</f>
        <v>31.5</v>
      </c>
      <c r="G374" s="9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4" customFormat="1" ht="15.75" outlineLevel="6">
      <c r="A375" s="5" t="s">
        <v>92</v>
      </c>
      <c r="B375" s="6" t="s">
        <v>66</v>
      </c>
      <c r="C375" s="6" t="s">
        <v>289</v>
      </c>
      <c r="D375" s="6" t="s">
        <v>93</v>
      </c>
      <c r="E375" s="6"/>
      <c r="F375" s="7">
        <f>F376</f>
        <v>31.5</v>
      </c>
      <c r="G375" s="9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4" customFormat="1" ht="31.5" outlineLevel="6">
      <c r="A376" s="46" t="s">
        <v>94</v>
      </c>
      <c r="B376" s="47" t="s">
        <v>66</v>
      </c>
      <c r="C376" s="47" t="s">
        <v>289</v>
      </c>
      <c r="D376" s="47" t="s">
        <v>95</v>
      </c>
      <c r="E376" s="47"/>
      <c r="F376" s="48">
        <v>31.5</v>
      </c>
      <c r="G376" s="9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4" customFormat="1" ht="18.75" customHeight="1" outlineLevel="6">
      <c r="A377" s="59" t="s">
        <v>45</v>
      </c>
      <c r="B377" s="30" t="s">
        <v>22</v>
      </c>
      <c r="C377" s="30" t="s">
        <v>235</v>
      </c>
      <c r="D377" s="30" t="s">
        <v>5</v>
      </c>
      <c r="E377" s="30"/>
      <c r="F377" s="57">
        <f>F378</f>
        <v>4352.3189999999995</v>
      </c>
      <c r="G377" s="95" t="e">
        <f>#REF!</f>
        <v>#REF!</v>
      </c>
      <c r="H377" s="10" t="e">
        <f>#REF!</f>
        <v>#REF!</v>
      </c>
      <c r="I377" s="10" t="e">
        <f>#REF!</f>
        <v>#REF!</v>
      </c>
      <c r="J377" s="10" t="e">
        <f>#REF!</f>
        <v>#REF!</v>
      </c>
      <c r="K377" s="10" t="e">
        <f>#REF!</f>
        <v>#REF!</v>
      </c>
      <c r="L377" s="10" t="e">
        <f>#REF!</f>
        <v>#REF!</v>
      </c>
      <c r="M377" s="10" t="e">
        <f>#REF!</f>
        <v>#REF!</v>
      </c>
      <c r="N377" s="10" t="e">
        <f>#REF!</f>
        <v>#REF!</v>
      </c>
      <c r="O377" s="10" t="e">
        <f>#REF!</f>
        <v>#REF!</v>
      </c>
      <c r="P377" s="10" t="e">
        <f>#REF!</f>
        <v>#REF!</v>
      </c>
      <c r="Q377" s="10" t="e">
        <f>#REF!</f>
        <v>#REF!</v>
      </c>
      <c r="R377" s="10" t="e">
        <f>#REF!</f>
        <v>#REF!</v>
      </c>
      <c r="S377" s="10" t="e">
        <f>#REF!</f>
        <v>#REF!</v>
      </c>
      <c r="T377" s="10" t="e">
        <f>#REF!</f>
        <v>#REF!</v>
      </c>
      <c r="U377" s="10" t="e">
        <f>#REF!</f>
        <v>#REF!</v>
      </c>
      <c r="V377" s="10" t="e">
        <f>#REF!</f>
        <v>#REF!</v>
      </c>
    </row>
    <row r="378" spans="1:22" s="24" customFormat="1" ht="15.75" outlineLevel="6">
      <c r="A378" s="8" t="s">
        <v>215</v>
      </c>
      <c r="B378" s="9" t="s">
        <v>22</v>
      </c>
      <c r="C378" s="9" t="s">
        <v>274</v>
      </c>
      <c r="D378" s="9" t="s">
        <v>5</v>
      </c>
      <c r="E378" s="9"/>
      <c r="F378" s="10">
        <f>F379</f>
        <v>4352.3189999999995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15.75" outlineLevel="6">
      <c r="A379" s="49" t="s">
        <v>117</v>
      </c>
      <c r="B379" s="19" t="s">
        <v>22</v>
      </c>
      <c r="C379" s="19" t="s">
        <v>281</v>
      </c>
      <c r="D379" s="19" t="s">
        <v>5</v>
      </c>
      <c r="E379" s="19"/>
      <c r="F379" s="20">
        <f>F380+F383</f>
        <v>4352.3189999999995</v>
      </c>
      <c r="G379" s="9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4" customFormat="1" ht="33.75" customHeight="1" outlineLevel="6">
      <c r="A380" s="49" t="s">
        <v>158</v>
      </c>
      <c r="B380" s="19" t="s">
        <v>22</v>
      </c>
      <c r="C380" s="19" t="s">
        <v>290</v>
      </c>
      <c r="D380" s="19" t="s">
        <v>5</v>
      </c>
      <c r="E380" s="19"/>
      <c r="F380" s="20">
        <f>F381</f>
        <v>900</v>
      </c>
      <c r="G380" s="9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4" customFormat="1" ht="15.75" outlineLevel="6">
      <c r="A381" s="5" t="s">
        <v>115</v>
      </c>
      <c r="B381" s="6" t="s">
        <v>22</v>
      </c>
      <c r="C381" s="6" t="s">
        <v>290</v>
      </c>
      <c r="D381" s="6" t="s">
        <v>116</v>
      </c>
      <c r="E381" s="6"/>
      <c r="F381" s="7">
        <f>F382</f>
        <v>900</v>
      </c>
      <c r="G381" s="9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4" customFormat="1" ht="15.75" outlineLevel="6">
      <c r="A382" s="51" t="s">
        <v>84</v>
      </c>
      <c r="B382" s="47" t="s">
        <v>22</v>
      </c>
      <c r="C382" s="47" t="s">
        <v>290</v>
      </c>
      <c r="D382" s="47" t="s">
        <v>85</v>
      </c>
      <c r="E382" s="47"/>
      <c r="F382" s="48">
        <v>900</v>
      </c>
      <c r="G382" s="94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4" customFormat="1" ht="15.75" outlineLevel="6">
      <c r="A383" s="56" t="s">
        <v>159</v>
      </c>
      <c r="B383" s="54" t="s">
        <v>22</v>
      </c>
      <c r="C383" s="54" t="s">
        <v>291</v>
      </c>
      <c r="D383" s="54" t="s">
        <v>5</v>
      </c>
      <c r="E383" s="54"/>
      <c r="F383" s="55">
        <f>F384+F386</f>
        <v>3452.319</v>
      </c>
      <c r="G383" s="94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4" customFormat="1" ht="15.75" outlineLevel="6">
      <c r="A384" s="5" t="s">
        <v>92</v>
      </c>
      <c r="B384" s="6" t="s">
        <v>22</v>
      </c>
      <c r="C384" s="6" t="s">
        <v>291</v>
      </c>
      <c r="D384" s="6" t="s">
        <v>93</v>
      </c>
      <c r="E384" s="6"/>
      <c r="F384" s="7">
        <f>F385</f>
        <v>0</v>
      </c>
      <c r="G384" s="9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31.5" outlineLevel="6">
      <c r="A385" s="46" t="s">
        <v>94</v>
      </c>
      <c r="B385" s="47" t="s">
        <v>22</v>
      </c>
      <c r="C385" s="47" t="s">
        <v>291</v>
      </c>
      <c r="D385" s="47" t="s">
        <v>95</v>
      </c>
      <c r="E385" s="47"/>
      <c r="F385" s="48">
        <v>0</v>
      </c>
      <c r="G385" s="9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4" customFormat="1" ht="15.75" outlineLevel="6">
      <c r="A386" s="5" t="s">
        <v>115</v>
      </c>
      <c r="B386" s="6" t="s">
        <v>22</v>
      </c>
      <c r="C386" s="6" t="s">
        <v>291</v>
      </c>
      <c r="D386" s="6" t="s">
        <v>116</v>
      </c>
      <c r="E386" s="6"/>
      <c r="F386" s="7">
        <f>F387</f>
        <v>3452.319</v>
      </c>
      <c r="G386" s="9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47.25" outlineLevel="6">
      <c r="A387" s="51" t="s">
        <v>190</v>
      </c>
      <c r="B387" s="47" t="s">
        <v>22</v>
      </c>
      <c r="C387" s="47" t="s">
        <v>291</v>
      </c>
      <c r="D387" s="47" t="s">
        <v>83</v>
      </c>
      <c r="E387" s="47"/>
      <c r="F387" s="48">
        <v>3452.319</v>
      </c>
      <c r="G387" s="9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6">
      <c r="A388" s="59" t="s">
        <v>37</v>
      </c>
      <c r="B388" s="30" t="s">
        <v>13</v>
      </c>
      <c r="C388" s="30" t="s">
        <v>235</v>
      </c>
      <c r="D388" s="30" t="s">
        <v>5</v>
      </c>
      <c r="E388" s="30"/>
      <c r="F388" s="74">
        <f>F389+F400</f>
        <v>17793.8</v>
      </c>
      <c r="G388" s="95">
        <f aca="true" t="shared" si="32" ref="G388:V388">G390+G400</f>
        <v>0</v>
      </c>
      <c r="H388" s="10">
        <f t="shared" si="32"/>
        <v>0</v>
      </c>
      <c r="I388" s="10">
        <f t="shared" si="32"/>
        <v>0</v>
      </c>
      <c r="J388" s="10">
        <f t="shared" si="32"/>
        <v>0</v>
      </c>
      <c r="K388" s="10">
        <f t="shared" si="32"/>
        <v>0</v>
      </c>
      <c r="L388" s="10">
        <f t="shared" si="32"/>
        <v>0</v>
      </c>
      <c r="M388" s="10">
        <f t="shared" si="32"/>
        <v>0</v>
      </c>
      <c r="N388" s="10">
        <f t="shared" si="32"/>
        <v>0</v>
      </c>
      <c r="O388" s="10">
        <f t="shared" si="32"/>
        <v>0</v>
      </c>
      <c r="P388" s="10">
        <f t="shared" si="32"/>
        <v>0</v>
      </c>
      <c r="Q388" s="10">
        <f t="shared" si="32"/>
        <v>0</v>
      </c>
      <c r="R388" s="10">
        <f t="shared" si="32"/>
        <v>0</v>
      </c>
      <c r="S388" s="10">
        <f t="shared" si="32"/>
        <v>0</v>
      </c>
      <c r="T388" s="10">
        <f t="shared" si="32"/>
        <v>0</v>
      </c>
      <c r="U388" s="10">
        <f t="shared" si="32"/>
        <v>0</v>
      </c>
      <c r="V388" s="10">
        <f t="shared" si="32"/>
        <v>0</v>
      </c>
    </row>
    <row r="389" spans="1:22" s="24" customFormat="1" ht="31.5" outlineLevel="6">
      <c r="A389" s="21" t="s">
        <v>130</v>
      </c>
      <c r="B389" s="9" t="s">
        <v>13</v>
      </c>
      <c r="C389" s="9" t="s">
        <v>236</v>
      </c>
      <c r="D389" s="9" t="s">
        <v>5</v>
      </c>
      <c r="E389" s="9"/>
      <c r="F389" s="68">
        <f>F390</f>
        <v>1852</v>
      </c>
      <c r="G389" s="95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s="24" customFormat="1" ht="36" customHeight="1" outlineLevel="6">
      <c r="A390" s="21" t="s">
        <v>132</v>
      </c>
      <c r="B390" s="12" t="s">
        <v>13</v>
      </c>
      <c r="C390" s="12" t="s">
        <v>237</v>
      </c>
      <c r="D390" s="12" t="s">
        <v>5</v>
      </c>
      <c r="E390" s="12"/>
      <c r="F390" s="72">
        <f>F391+F398</f>
        <v>1852</v>
      </c>
      <c r="G390" s="93">
        <f aca="true" t="shared" si="33" ref="G390:V390">G391</f>
        <v>0</v>
      </c>
      <c r="H390" s="13">
        <f t="shared" si="33"/>
        <v>0</v>
      </c>
      <c r="I390" s="13">
        <f t="shared" si="33"/>
        <v>0</v>
      </c>
      <c r="J390" s="13">
        <f t="shared" si="33"/>
        <v>0</v>
      </c>
      <c r="K390" s="13">
        <f t="shared" si="33"/>
        <v>0</v>
      </c>
      <c r="L390" s="13">
        <f t="shared" si="33"/>
        <v>0</v>
      </c>
      <c r="M390" s="13">
        <f t="shared" si="33"/>
        <v>0</v>
      </c>
      <c r="N390" s="13">
        <f t="shared" si="33"/>
        <v>0</v>
      </c>
      <c r="O390" s="13">
        <f t="shared" si="33"/>
        <v>0</v>
      </c>
      <c r="P390" s="13">
        <f t="shared" si="33"/>
        <v>0</v>
      </c>
      <c r="Q390" s="13">
        <f t="shared" si="33"/>
        <v>0</v>
      </c>
      <c r="R390" s="13">
        <f t="shared" si="33"/>
        <v>0</v>
      </c>
      <c r="S390" s="13">
        <f t="shared" si="33"/>
        <v>0</v>
      </c>
      <c r="T390" s="13">
        <f t="shared" si="33"/>
        <v>0</v>
      </c>
      <c r="U390" s="13">
        <f t="shared" si="33"/>
        <v>0</v>
      </c>
      <c r="V390" s="13">
        <f t="shared" si="33"/>
        <v>0</v>
      </c>
    </row>
    <row r="391" spans="1:22" s="24" customFormat="1" ht="47.25" outlineLevel="6">
      <c r="A391" s="50" t="s">
        <v>188</v>
      </c>
      <c r="B391" s="19" t="s">
        <v>13</v>
      </c>
      <c r="C391" s="19" t="s">
        <v>239</v>
      </c>
      <c r="D391" s="19" t="s">
        <v>5</v>
      </c>
      <c r="E391" s="19"/>
      <c r="F391" s="69">
        <f>F392+F396</f>
        <v>1852</v>
      </c>
      <c r="G391" s="94">
        <f aca="true" t="shared" si="34" ref="G391:V391">G392</f>
        <v>0</v>
      </c>
      <c r="H391" s="7">
        <f t="shared" si="34"/>
        <v>0</v>
      </c>
      <c r="I391" s="7">
        <f t="shared" si="34"/>
        <v>0</v>
      </c>
      <c r="J391" s="7">
        <f t="shared" si="34"/>
        <v>0</v>
      </c>
      <c r="K391" s="7">
        <f t="shared" si="34"/>
        <v>0</v>
      </c>
      <c r="L391" s="7">
        <f t="shared" si="34"/>
        <v>0</v>
      </c>
      <c r="M391" s="7">
        <f t="shared" si="34"/>
        <v>0</v>
      </c>
      <c r="N391" s="7">
        <f t="shared" si="34"/>
        <v>0</v>
      </c>
      <c r="O391" s="7">
        <f t="shared" si="34"/>
        <v>0</v>
      </c>
      <c r="P391" s="7">
        <f t="shared" si="34"/>
        <v>0</v>
      </c>
      <c r="Q391" s="7">
        <f t="shared" si="34"/>
        <v>0</v>
      </c>
      <c r="R391" s="7">
        <f t="shared" si="34"/>
        <v>0</v>
      </c>
      <c r="S391" s="7">
        <f t="shared" si="34"/>
        <v>0</v>
      </c>
      <c r="T391" s="7">
        <f t="shared" si="34"/>
        <v>0</v>
      </c>
      <c r="U391" s="7">
        <f t="shared" si="34"/>
        <v>0</v>
      </c>
      <c r="V391" s="7">
        <f t="shared" si="34"/>
        <v>0</v>
      </c>
    </row>
    <row r="392" spans="1:22" s="24" customFormat="1" ht="31.5" outlineLevel="6">
      <c r="A392" s="5" t="s">
        <v>91</v>
      </c>
      <c r="B392" s="6" t="s">
        <v>13</v>
      </c>
      <c r="C392" s="6" t="s">
        <v>239</v>
      </c>
      <c r="D392" s="6" t="s">
        <v>90</v>
      </c>
      <c r="E392" s="6"/>
      <c r="F392" s="70">
        <f>F393+F394+F395</f>
        <v>1852</v>
      </c>
      <c r="G392" s="9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4" customFormat="1" ht="16.5" customHeight="1" outlineLevel="6">
      <c r="A393" s="46" t="s">
        <v>228</v>
      </c>
      <c r="B393" s="47" t="s">
        <v>13</v>
      </c>
      <c r="C393" s="47" t="s">
        <v>239</v>
      </c>
      <c r="D393" s="47" t="s">
        <v>88</v>
      </c>
      <c r="E393" s="47"/>
      <c r="F393" s="71">
        <v>1422.4</v>
      </c>
      <c r="G393" s="9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4" customFormat="1" ht="31.5" outlineLevel="6">
      <c r="A394" s="46" t="s">
        <v>233</v>
      </c>
      <c r="B394" s="47" t="s">
        <v>13</v>
      </c>
      <c r="C394" s="47" t="s">
        <v>239</v>
      </c>
      <c r="D394" s="47" t="s">
        <v>89</v>
      </c>
      <c r="E394" s="47"/>
      <c r="F394" s="71">
        <v>0</v>
      </c>
      <c r="G394" s="9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4" customFormat="1" ht="47.25" outlineLevel="6">
      <c r="A395" s="46" t="s">
        <v>229</v>
      </c>
      <c r="B395" s="47" t="s">
        <v>13</v>
      </c>
      <c r="C395" s="47" t="s">
        <v>239</v>
      </c>
      <c r="D395" s="47" t="s">
        <v>230</v>
      </c>
      <c r="E395" s="47"/>
      <c r="F395" s="71">
        <v>429.6</v>
      </c>
      <c r="G395" s="9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15.75" outlineLevel="6">
      <c r="A396" s="5" t="s">
        <v>92</v>
      </c>
      <c r="B396" s="6" t="s">
        <v>13</v>
      </c>
      <c r="C396" s="6" t="s">
        <v>239</v>
      </c>
      <c r="D396" s="6" t="s">
        <v>93</v>
      </c>
      <c r="E396" s="6"/>
      <c r="F396" s="70">
        <f>F397</f>
        <v>0</v>
      </c>
      <c r="G396" s="9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31.5" outlineLevel="6">
      <c r="A397" s="46" t="s">
        <v>94</v>
      </c>
      <c r="B397" s="47" t="s">
        <v>13</v>
      </c>
      <c r="C397" s="47" t="s">
        <v>239</v>
      </c>
      <c r="D397" s="47" t="s">
        <v>95</v>
      </c>
      <c r="E397" s="47"/>
      <c r="F397" s="71">
        <v>0</v>
      </c>
      <c r="G397" s="9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15.75" outlineLevel="6">
      <c r="A398" s="49" t="s">
        <v>134</v>
      </c>
      <c r="B398" s="19" t="s">
        <v>13</v>
      </c>
      <c r="C398" s="19" t="s">
        <v>241</v>
      </c>
      <c r="D398" s="19" t="s">
        <v>5</v>
      </c>
      <c r="E398" s="19"/>
      <c r="F398" s="69">
        <f>F399</f>
        <v>0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15.75" outlineLevel="6">
      <c r="A399" s="5" t="s">
        <v>329</v>
      </c>
      <c r="B399" s="6" t="s">
        <v>13</v>
      </c>
      <c r="C399" s="6" t="s">
        <v>241</v>
      </c>
      <c r="D399" s="6" t="s">
        <v>328</v>
      </c>
      <c r="E399" s="6"/>
      <c r="F399" s="70">
        <v>0</v>
      </c>
      <c r="G399" s="9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19.5" customHeight="1" outlineLevel="6">
      <c r="A400" s="58" t="s">
        <v>212</v>
      </c>
      <c r="B400" s="12" t="s">
        <v>13</v>
      </c>
      <c r="C400" s="12" t="s">
        <v>274</v>
      </c>
      <c r="D400" s="12" t="s">
        <v>5</v>
      </c>
      <c r="E400" s="12"/>
      <c r="F400" s="72">
        <f>F401</f>
        <v>15941.8</v>
      </c>
      <c r="G400" s="93">
        <f aca="true" t="shared" si="35" ref="G400:V400">G402</f>
        <v>0</v>
      </c>
      <c r="H400" s="13">
        <f t="shared" si="35"/>
        <v>0</v>
      </c>
      <c r="I400" s="13">
        <f t="shared" si="35"/>
        <v>0</v>
      </c>
      <c r="J400" s="13">
        <f t="shared" si="35"/>
        <v>0</v>
      </c>
      <c r="K400" s="13">
        <f t="shared" si="35"/>
        <v>0</v>
      </c>
      <c r="L400" s="13">
        <f t="shared" si="35"/>
        <v>0</v>
      </c>
      <c r="M400" s="13">
        <f t="shared" si="35"/>
        <v>0</v>
      </c>
      <c r="N400" s="13">
        <f t="shared" si="35"/>
        <v>0</v>
      </c>
      <c r="O400" s="13">
        <f t="shared" si="35"/>
        <v>0</v>
      </c>
      <c r="P400" s="13">
        <f t="shared" si="35"/>
        <v>0</v>
      </c>
      <c r="Q400" s="13">
        <f t="shared" si="35"/>
        <v>0</v>
      </c>
      <c r="R400" s="13">
        <f t="shared" si="35"/>
        <v>0</v>
      </c>
      <c r="S400" s="13">
        <f t="shared" si="35"/>
        <v>0</v>
      </c>
      <c r="T400" s="13">
        <f t="shared" si="35"/>
        <v>0</v>
      </c>
      <c r="U400" s="13">
        <f t="shared" si="35"/>
        <v>0</v>
      </c>
      <c r="V400" s="13">
        <f t="shared" si="35"/>
        <v>0</v>
      </c>
    </row>
    <row r="401" spans="1:22" s="24" customFormat="1" ht="33" customHeight="1" outlineLevel="6">
      <c r="A401" s="58" t="s">
        <v>160</v>
      </c>
      <c r="B401" s="12" t="s">
        <v>13</v>
      </c>
      <c r="C401" s="12" t="s">
        <v>293</v>
      </c>
      <c r="D401" s="12" t="s">
        <v>5</v>
      </c>
      <c r="E401" s="12"/>
      <c r="F401" s="72">
        <f>F402</f>
        <v>15941.8</v>
      </c>
      <c r="G401" s="9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24" customFormat="1" ht="31.5" outlineLevel="6">
      <c r="A402" s="49" t="s">
        <v>135</v>
      </c>
      <c r="B402" s="19" t="s">
        <v>13</v>
      </c>
      <c r="C402" s="19" t="s">
        <v>294</v>
      </c>
      <c r="D402" s="19" t="s">
        <v>5</v>
      </c>
      <c r="E402" s="19"/>
      <c r="F402" s="69">
        <f>F403+F407+F409</f>
        <v>15941.8</v>
      </c>
      <c r="G402" s="94">
        <f aca="true" t="shared" si="36" ref="G402:V402">G403</f>
        <v>0</v>
      </c>
      <c r="H402" s="7">
        <f t="shared" si="36"/>
        <v>0</v>
      </c>
      <c r="I402" s="7">
        <f t="shared" si="36"/>
        <v>0</v>
      </c>
      <c r="J402" s="7">
        <f t="shared" si="36"/>
        <v>0</v>
      </c>
      <c r="K402" s="7">
        <f t="shared" si="36"/>
        <v>0</v>
      </c>
      <c r="L402" s="7">
        <f t="shared" si="36"/>
        <v>0</v>
      </c>
      <c r="M402" s="7">
        <f t="shared" si="36"/>
        <v>0</v>
      </c>
      <c r="N402" s="7">
        <f t="shared" si="36"/>
        <v>0</v>
      </c>
      <c r="O402" s="7">
        <f t="shared" si="36"/>
        <v>0</v>
      </c>
      <c r="P402" s="7">
        <f t="shared" si="36"/>
        <v>0</v>
      </c>
      <c r="Q402" s="7">
        <f t="shared" si="36"/>
        <v>0</v>
      </c>
      <c r="R402" s="7">
        <f t="shared" si="36"/>
        <v>0</v>
      </c>
      <c r="S402" s="7">
        <f t="shared" si="36"/>
        <v>0</v>
      </c>
      <c r="T402" s="7">
        <f t="shared" si="36"/>
        <v>0</v>
      </c>
      <c r="U402" s="7">
        <f t="shared" si="36"/>
        <v>0</v>
      </c>
      <c r="V402" s="7">
        <f t="shared" si="36"/>
        <v>0</v>
      </c>
    </row>
    <row r="403" spans="1:22" s="24" customFormat="1" ht="15.75" outlineLevel="6">
      <c r="A403" s="5" t="s">
        <v>107</v>
      </c>
      <c r="B403" s="6" t="s">
        <v>13</v>
      </c>
      <c r="C403" s="6" t="s">
        <v>294</v>
      </c>
      <c r="D403" s="6" t="s">
        <v>108</v>
      </c>
      <c r="E403" s="6"/>
      <c r="F403" s="70">
        <f>F404+F405+F406</f>
        <v>13202.3</v>
      </c>
      <c r="G403" s="9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4" customFormat="1" ht="15.75" outlineLevel="6">
      <c r="A404" s="46" t="s">
        <v>227</v>
      </c>
      <c r="B404" s="47" t="s">
        <v>13</v>
      </c>
      <c r="C404" s="47" t="s">
        <v>294</v>
      </c>
      <c r="D404" s="47" t="s">
        <v>109</v>
      </c>
      <c r="E404" s="47"/>
      <c r="F404" s="71">
        <v>10140</v>
      </c>
      <c r="G404" s="9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4" customFormat="1" ht="31.5" outlineLevel="6">
      <c r="A405" s="46" t="s">
        <v>234</v>
      </c>
      <c r="B405" s="47" t="s">
        <v>13</v>
      </c>
      <c r="C405" s="47" t="s">
        <v>294</v>
      </c>
      <c r="D405" s="47" t="s">
        <v>110</v>
      </c>
      <c r="E405" s="47"/>
      <c r="F405" s="71">
        <v>0</v>
      </c>
      <c r="G405" s="9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4" customFormat="1" ht="47.25" outlineLevel="6">
      <c r="A406" s="46" t="s">
        <v>231</v>
      </c>
      <c r="B406" s="47" t="s">
        <v>13</v>
      </c>
      <c r="C406" s="47" t="s">
        <v>294</v>
      </c>
      <c r="D406" s="47" t="s">
        <v>232</v>
      </c>
      <c r="E406" s="47"/>
      <c r="F406" s="71">
        <v>3062.3</v>
      </c>
      <c r="G406" s="9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4" customFormat="1" ht="15.75" outlineLevel="6">
      <c r="A407" s="5" t="s">
        <v>92</v>
      </c>
      <c r="B407" s="6" t="s">
        <v>13</v>
      </c>
      <c r="C407" s="6" t="s">
        <v>294</v>
      </c>
      <c r="D407" s="6" t="s">
        <v>93</v>
      </c>
      <c r="E407" s="6"/>
      <c r="F407" s="70">
        <f>F408</f>
        <v>2717.5</v>
      </c>
      <c r="G407" s="9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4" customFormat="1" ht="31.5" outlineLevel="6">
      <c r="A408" s="46" t="s">
        <v>94</v>
      </c>
      <c r="B408" s="47" t="s">
        <v>13</v>
      </c>
      <c r="C408" s="47" t="s">
        <v>294</v>
      </c>
      <c r="D408" s="47" t="s">
        <v>95</v>
      </c>
      <c r="E408" s="47"/>
      <c r="F408" s="71">
        <v>2717.5</v>
      </c>
      <c r="G408" s="9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4" customFormat="1" ht="15.75" outlineLevel="6">
      <c r="A409" s="5" t="s">
        <v>96</v>
      </c>
      <c r="B409" s="6" t="s">
        <v>13</v>
      </c>
      <c r="C409" s="6" t="s">
        <v>294</v>
      </c>
      <c r="D409" s="6" t="s">
        <v>97</v>
      </c>
      <c r="E409" s="6"/>
      <c r="F409" s="70">
        <f>F410+F411+F412</f>
        <v>22</v>
      </c>
      <c r="G409" s="9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4" customFormat="1" ht="15.75" outlineLevel="6">
      <c r="A410" s="46" t="s">
        <v>98</v>
      </c>
      <c r="B410" s="47" t="s">
        <v>13</v>
      </c>
      <c r="C410" s="47" t="s">
        <v>294</v>
      </c>
      <c r="D410" s="47" t="s">
        <v>100</v>
      </c>
      <c r="E410" s="47"/>
      <c r="F410" s="71">
        <v>2</v>
      </c>
      <c r="G410" s="9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4" customFormat="1" ht="15.75" outlineLevel="6">
      <c r="A411" s="46" t="s">
        <v>99</v>
      </c>
      <c r="B411" s="47" t="s">
        <v>13</v>
      </c>
      <c r="C411" s="47" t="s">
        <v>294</v>
      </c>
      <c r="D411" s="47" t="s">
        <v>101</v>
      </c>
      <c r="E411" s="47"/>
      <c r="F411" s="71">
        <v>5</v>
      </c>
      <c r="G411" s="9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4" customFormat="1" ht="15.75" outlineLevel="6">
      <c r="A412" s="46" t="s">
        <v>329</v>
      </c>
      <c r="B412" s="47" t="s">
        <v>13</v>
      </c>
      <c r="C412" s="47" t="s">
        <v>294</v>
      </c>
      <c r="D412" s="47" t="s">
        <v>328</v>
      </c>
      <c r="E412" s="47"/>
      <c r="F412" s="71">
        <v>15</v>
      </c>
      <c r="G412" s="9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4" customFormat="1" ht="17.25" customHeight="1" outlineLevel="6">
      <c r="A413" s="16" t="s">
        <v>72</v>
      </c>
      <c r="B413" s="17" t="s">
        <v>52</v>
      </c>
      <c r="C413" s="17" t="s">
        <v>235</v>
      </c>
      <c r="D413" s="17" t="s">
        <v>5</v>
      </c>
      <c r="E413" s="17"/>
      <c r="F413" s="67">
        <f>F414</f>
        <v>59137.553329999995</v>
      </c>
      <c r="G413" s="91" t="e">
        <f>G414+#REF!+#REF!</f>
        <v>#REF!</v>
      </c>
      <c r="H413" s="18" t="e">
        <f>H414+#REF!+#REF!</f>
        <v>#REF!</v>
      </c>
      <c r="I413" s="18" t="e">
        <f>I414+#REF!+#REF!</f>
        <v>#REF!</v>
      </c>
      <c r="J413" s="18" t="e">
        <f>J414+#REF!+#REF!</f>
        <v>#REF!</v>
      </c>
      <c r="K413" s="18" t="e">
        <f>K414+#REF!+#REF!</f>
        <v>#REF!</v>
      </c>
      <c r="L413" s="18" t="e">
        <f>L414+#REF!+#REF!</f>
        <v>#REF!</v>
      </c>
      <c r="M413" s="18" t="e">
        <f>M414+#REF!+#REF!</f>
        <v>#REF!</v>
      </c>
      <c r="N413" s="18" t="e">
        <f>N414+#REF!+#REF!</f>
        <v>#REF!</v>
      </c>
      <c r="O413" s="18" t="e">
        <f>O414+#REF!+#REF!</f>
        <v>#REF!</v>
      </c>
      <c r="P413" s="18" t="e">
        <f>P414+#REF!+#REF!</f>
        <v>#REF!</v>
      </c>
      <c r="Q413" s="18" t="e">
        <f>Q414+#REF!+#REF!</f>
        <v>#REF!</v>
      </c>
      <c r="R413" s="18" t="e">
        <f>R414+#REF!+#REF!</f>
        <v>#REF!</v>
      </c>
      <c r="S413" s="18" t="e">
        <f>S414+#REF!+#REF!</f>
        <v>#REF!</v>
      </c>
      <c r="T413" s="18" t="e">
        <f>T414+#REF!+#REF!</f>
        <v>#REF!</v>
      </c>
      <c r="U413" s="18" t="e">
        <f>U414+#REF!+#REF!</f>
        <v>#REF!</v>
      </c>
      <c r="V413" s="18" t="e">
        <f>V414+#REF!+#REF!</f>
        <v>#REF!</v>
      </c>
    </row>
    <row r="414" spans="1:22" s="24" customFormat="1" ht="15.75" outlineLevel="3">
      <c r="A414" s="8" t="s">
        <v>38</v>
      </c>
      <c r="B414" s="9" t="s">
        <v>14</v>
      </c>
      <c r="C414" s="9" t="s">
        <v>235</v>
      </c>
      <c r="D414" s="9" t="s">
        <v>5</v>
      </c>
      <c r="E414" s="9"/>
      <c r="F414" s="68">
        <f>F419+F443+F447+F451+F415</f>
        <v>59137.553329999995</v>
      </c>
      <c r="G414" s="95" t="e">
        <f>G419+#REF!+#REF!</f>
        <v>#REF!</v>
      </c>
      <c r="H414" s="10" t="e">
        <f>H419+#REF!+#REF!</f>
        <v>#REF!</v>
      </c>
      <c r="I414" s="10" t="e">
        <f>I419+#REF!+#REF!</f>
        <v>#REF!</v>
      </c>
      <c r="J414" s="10" t="e">
        <f>J419+#REF!+#REF!</f>
        <v>#REF!</v>
      </c>
      <c r="K414" s="10" t="e">
        <f>K419+#REF!+#REF!</f>
        <v>#REF!</v>
      </c>
      <c r="L414" s="10" t="e">
        <f>L419+#REF!+#REF!</f>
        <v>#REF!</v>
      </c>
      <c r="M414" s="10" t="e">
        <f>M419+#REF!+#REF!</f>
        <v>#REF!</v>
      </c>
      <c r="N414" s="10" t="e">
        <f>N419+#REF!+#REF!</f>
        <v>#REF!</v>
      </c>
      <c r="O414" s="10" t="e">
        <f>O419+#REF!+#REF!</f>
        <v>#REF!</v>
      </c>
      <c r="P414" s="10" t="e">
        <f>P419+#REF!+#REF!</f>
        <v>#REF!</v>
      </c>
      <c r="Q414" s="10" t="e">
        <f>Q419+#REF!+#REF!</f>
        <v>#REF!</v>
      </c>
      <c r="R414" s="10" t="e">
        <f>R419+#REF!+#REF!</f>
        <v>#REF!</v>
      </c>
      <c r="S414" s="10" t="e">
        <f>S419+#REF!+#REF!</f>
        <v>#REF!</v>
      </c>
      <c r="T414" s="10" t="e">
        <f>T419+#REF!+#REF!</f>
        <v>#REF!</v>
      </c>
      <c r="U414" s="10" t="e">
        <f>U419+#REF!+#REF!</f>
        <v>#REF!</v>
      </c>
      <c r="V414" s="10" t="e">
        <f>V419+#REF!+#REF!</f>
        <v>#REF!</v>
      </c>
    </row>
    <row r="415" spans="1:22" s="24" customFormat="1" ht="31.5" outlineLevel="3">
      <c r="A415" s="21" t="s">
        <v>130</v>
      </c>
      <c r="B415" s="9" t="s">
        <v>14</v>
      </c>
      <c r="C415" s="9" t="s">
        <v>236</v>
      </c>
      <c r="D415" s="9" t="s">
        <v>5</v>
      </c>
      <c r="E415" s="9"/>
      <c r="F415" s="68">
        <f>F416</f>
        <v>27.55715</v>
      </c>
      <c r="G415" s="95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24" customFormat="1" ht="31.5" outlineLevel="3">
      <c r="A416" s="21" t="s">
        <v>132</v>
      </c>
      <c r="B416" s="9" t="s">
        <v>14</v>
      </c>
      <c r="C416" s="9" t="s">
        <v>237</v>
      </c>
      <c r="D416" s="9" t="s">
        <v>5</v>
      </c>
      <c r="E416" s="9"/>
      <c r="F416" s="68">
        <f>F417</f>
        <v>27.55715</v>
      </c>
      <c r="G416" s="95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s="24" customFormat="1" ht="31.5" outlineLevel="3">
      <c r="A417" s="49" t="s">
        <v>352</v>
      </c>
      <c r="B417" s="19" t="s">
        <v>14</v>
      </c>
      <c r="C417" s="19" t="s">
        <v>351</v>
      </c>
      <c r="D417" s="19" t="s">
        <v>5</v>
      </c>
      <c r="E417" s="19"/>
      <c r="F417" s="69">
        <f>F418</f>
        <v>27.55715</v>
      </c>
      <c r="G417" s="95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s="24" customFormat="1" ht="15.75" outlineLevel="3">
      <c r="A418" s="5" t="s">
        <v>84</v>
      </c>
      <c r="B418" s="6" t="s">
        <v>14</v>
      </c>
      <c r="C418" s="6" t="s">
        <v>351</v>
      </c>
      <c r="D418" s="6" t="s">
        <v>85</v>
      </c>
      <c r="E418" s="6"/>
      <c r="F418" s="70">
        <v>27.55715</v>
      </c>
      <c r="G418" s="95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s="24" customFormat="1" ht="19.5" customHeight="1" outlineLevel="3">
      <c r="A419" s="14" t="s">
        <v>161</v>
      </c>
      <c r="B419" s="12" t="s">
        <v>14</v>
      </c>
      <c r="C419" s="12" t="s">
        <v>295</v>
      </c>
      <c r="D419" s="12" t="s">
        <v>5</v>
      </c>
      <c r="E419" s="12"/>
      <c r="F419" s="72">
        <f>F420+F429</f>
        <v>58979.996179999995</v>
      </c>
      <c r="G419" s="93">
        <f aca="true" t="shared" si="37" ref="G419:V419">G430</f>
        <v>0</v>
      </c>
      <c r="H419" s="13">
        <f t="shared" si="37"/>
        <v>0</v>
      </c>
      <c r="I419" s="13">
        <f t="shared" si="37"/>
        <v>0</v>
      </c>
      <c r="J419" s="13">
        <f t="shared" si="37"/>
        <v>0</v>
      </c>
      <c r="K419" s="13">
        <f t="shared" si="37"/>
        <v>0</v>
      </c>
      <c r="L419" s="13">
        <f t="shared" si="37"/>
        <v>0</v>
      </c>
      <c r="M419" s="13">
        <f t="shared" si="37"/>
        <v>0</v>
      </c>
      <c r="N419" s="13">
        <f t="shared" si="37"/>
        <v>0</v>
      </c>
      <c r="O419" s="13">
        <f t="shared" si="37"/>
        <v>0</v>
      </c>
      <c r="P419" s="13">
        <f t="shared" si="37"/>
        <v>0</v>
      </c>
      <c r="Q419" s="13">
        <f t="shared" si="37"/>
        <v>0</v>
      </c>
      <c r="R419" s="13">
        <f t="shared" si="37"/>
        <v>0</v>
      </c>
      <c r="S419" s="13">
        <f t="shared" si="37"/>
        <v>0</v>
      </c>
      <c r="T419" s="13">
        <f t="shared" si="37"/>
        <v>0</v>
      </c>
      <c r="U419" s="13">
        <f t="shared" si="37"/>
        <v>0</v>
      </c>
      <c r="V419" s="13">
        <f t="shared" si="37"/>
        <v>0</v>
      </c>
    </row>
    <row r="420" spans="1:22" s="24" customFormat="1" ht="19.5" customHeight="1" outlineLevel="3">
      <c r="A420" s="49" t="s">
        <v>118</v>
      </c>
      <c r="B420" s="19" t="s">
        <v>14</v>
      </c>
      <c r="C420" s="19" t="s">
        <v>296</v>
      </c>
      <c r="D420" s="19" t="s">
        <v>5</v>
      </c>
      <c r="E420" s="19"/>
      <c r="F420" s="69">
        <f>F421+F426</f>
        <v>34322.7</v>
      </c>
      <c r="G420" s="9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24" customFormat="1" ht="32.25" customHeight="1" outlineLevel="3">
      <c r="A421" s="63" t="s">
        <v>162</v>
      </c>
      <c r="B421" s="6" t="s">
        <v>14</v>
      </c>
      <c r="C421" s="6" t="s">
        <v>297</v>
      </c>
      <c r="D421" s="6" t="s">
        <v>5</v>
      </c>
      <c r="E421" s="6"/>
      <c r="F421" s="70">
        <f>F422+F424</f>
        <v>236</v>
      </c>
      <c r="G421" s="9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24" customFormat="1" ht="19.5" customHeight="1" outlineLevel="3">
      <c r="A422" s="46" t="s">
        <v>92</v>
      </c>
      <c r="B422" s="47" t="s">
        <v>14</v>
      </c>
      <c r="C422" s="47" t="s">
        <v>297</v>
      </c>
      <c r="D422" s="47" t="s">
        <v>93</v>
      </c>
      <c r="E422" s="47"/>
      <c r="F422" s="83">
        <f>F423</f>
        <v>50</v>
      </c>
      <c r="G422" s="9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24" customFormat="1" ht="19.5" customHeight="1" outlineLevel="3">
      <c r="A423" s="46" t="s">
        <v>94</v>
      </c>
      <c r="B423" s="47" t="s">
        <v>14</v>
      </c>
      <c r="C423" s="47" t="s">
        <v>297</v>
      </c>
      <c r="D423" s="47" t="s">
        <v>95</v>
      </c>
      <c r="E423" s="47"/>
      <c r="F423" s="83">
        <v>50</v>
      </c>
      <c r="G423" s="9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24" customFormat="1" ht="19.5" customHeight="1" outlineLevel="3">
      <c r="A424" s="46" t="s">
        <v>348</v>
      </c>
      <c r="B424" s="47" t="s">
        <v>14</v>
      </c>
      <c r="C424" s="47" t="s">
        <v>297</v>
      </c>
      <c r="D424" s="47" t="s">
        <v>347</v>
      </c>
      <c r="E424" s="47"/>
      <c r="F424" s="83">
        <f>F425</f>
        <v>186</v>
      </c>
      <c r="G424" s="9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24" customFormat="1" ht="19.5" customHeight="1" outlineLevel="3">
      <c r="A425" s="46" t="s">
        <v>349</v>
      </c>
      <c r="B425" s="47" t="s">
        <v>14</v>
      </c>
      <c r="C425" s="47" t="s">
        <v>297</v>
      </c>
      <c r="D425" s="47" t="s">
        <v>346</v>
      </c>
      <c r="E425" s="47"/>
      <c r="F425" s="83">
        <v>186</v>
      </c>
      <c r="G425" s="9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24" customFormat="1" ht="19.5" customHeight="1" outlineLevel="3">
      <c r="A426" s="63" t="s">
        <v>420</v>
      </c>
      <c r="B426" s="6" t="s">
        <v>14</v>
      </c>
      <c r="C426" s="6" t="s">
        <v>419</v>
      </c>
      <c r="D426" s="6" t="s">
        <v>5</v>
      </c>
      <c r="E426" s="6"/>
      <c r="F426" s="70">
        <f>F427</f>
        <v>34086.7</v>
      </c>
      <c r="G426" s="9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24" customFormat="1" ht="19.5" customHeight="1" outlineLevel="3">
      <c r="A427" s="46" t="s">
        <v>348</v>
      </c>
      <c r="B427" s="47" t="s">
        <v>14</v>
      </c>
      <c r="C427" s="47" t="s">
        <v>419</v>
      </c>
      <c r="D427" s="47" t="s">
        <v>347</v>
      </c>
      <c r="E427" s="47"/>
      <c r="F427" s="83">
        <f>F428</f>
        <v>34086.7</v>
      </c>
      <c r="G427" s="9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24" customFormat="1" ht="19.5" customHeight="1" outlineLevel="3">
      <c r="A428" s="46" t="s">
        <v>349</v>
      </c>
      <c r="B428" s="47" t="s">
        <v>14</v>
      </c>
      <c r="C428" s="47" t="s">
        <v>419</v>
      </c>
      <c r="D428" s="47" t="s">
        <v>346</v>
      </c>
      <c r="E428" s="47"/>
      <c r="F428" s="83">
        <v>34086.7</v>
      </c>
      <c r="G428" s="9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s="24" customFormat="1" ht="35.25" customHeight="1" outlineLevel="3">
      <c r="A429" s="56" t="s">
        <v>163</v>
      </c>
      <c r="B429" s="19" t="s">
        <v>14</v>
      </c>
      <c r="C429" s="19" t="s">
        <v>298</v>
      </c>
      <c r="D429" s="19" t="s">
        <v>5</v>
      </c>
      <c r="E429" s="19"/>
      <c r="F429" s="69">
        <f>F430+F434+F440+F437</f>
        <v>24657.296179999998</v>
      </c>
      <c r="G429" s="9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s="24" customFormat="1" ht="31.5" outlineLevel="3">
      <c r="A430" s="5" t="s">
        <v>164</v>
      </c>
      <c r="B430" s="6" t="s">
        <v>14</v>
      </c>
      <c r="C430" s="6" t="s">
        <v>299</v>
      </c>
      <c r="D430" s="6" t="s">
        <v>5</v>
      </c>
      <c r="E430" s="6"/>
      <c r="F430" s="70">
        <f>F431</f>
        <v>12928.3</v>
      </c>
      <c r="G430" s="94">
        <f aca="true" t="shared" si="38" ref="G430:V430">G432</f>
        <v>0</v>
      </c>
      <c r="H430" s="7">
        <f t="shared" si="38"/>
        <v>0</v>
      </c>
      <c r="I430" s="7">
        <f t="shared" si="38"/>
        <v>0</v>
      </c>
      <c r="J430" s="7">
        <f t="shared" si="38"/>
        <v>0</v>
      </c>
      <c r="K430" s="7">
        <f t="shared" si="38"/>
        <v>0</v>
      </c>
      <c r="L430" s="7">
        <f t="shared" si="38"/>
        <v>0</v>
      </c>
      <c r="M430" s="7">
        <f t="shared" si="38"/>
        <v>0</v>
      </c>
      <c r="N430" s="7">
        <f t="shared" si="38"/>
        <v>0</v>
      </c>
      <c r="O430" s="7">
        <f t="shared" si="38"/>
        <v>0</v>
      </c>
      <c r="P430" s="7">
        <f t="shared" si="38"/>
        <v>0</v>
      </c>
      <c r="Q430" s="7">
        <f t="shared" si="38"/>
        <v>0</v>
      </c>
      <c r="R430" s="7">
        <f t="shared" si="38"/>
        <v>0</v>
      </c>
      <c r="S430" s="7">
        <f t="shared" si="38"/>
        <v>0</v>
      </c>
      <c r="T430" s="7">
        <f t="shared" si="38"/>
        <v>0</v>
      </c>
      <c r="U430" s="7">
        <f t="shared" si="38"/>
        <v>0</v>
      </c>
      <c r="V430" s="7">
        <f t="shared" si="38"/>
        <v>0</v>
      </c>
    </row>
    <row r="431" spans="1:22" s="24" customFormat="1" ht="15.75" outlineLevel="3">
      <c r="A431" s="46" t="s">
        <v>115</v>
      </c>
      <c r="B431" s="47" t="s">
        <v>14</v>
      </c>
      <c r="C431" s="47" t="s">
        <v>299</v>
      </c>
      <c r="D431" s="47" t="s">
        <v>116</v>
      </c>
      <c r="E431" s="47"/>
      <c r="F431" s="71">
        <f>F432+F433</f>
        <v>12928.3</v>
      </c>
      <c r="G431" s="9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4" customFormat="1" ht="47.25" outlineLevel="3">
      <c r="A432" s="51" t="s">
        <v>190</v>
      </c>
      <c r="B432" s="47" t="s">
        <v>14</v>
      </c>
      <c r="C432" s="47" t="s">
        <v>299</v>
      </c>
      <c r="D432" s="47" t="s">
        <v>83</v>
      </c>
      <c r="E432" s="47"/>
      <c r="F432" s="71">
        <v>12928.3</v>
      </c>
      <c r="G432" s="9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4" customFormat="1" ht="15.75" outlineLevel="3">
      <c r="A433" s="51" t="s">
        <v>84</v>
      </c>
      <c r="B433" s="47" t="s">
        <v>14</v>
      </c>
      <c r="C433" s="47" t="s">
        <v>318</v>
      </c>
      <c r="D433" s="47" t="s">
        <v>85</v>
      </c>
      <c r="E433" s="47"/>
      <c r="F433" s="71">
        <v>0</v>
      </c>
      <c r="G433" s="9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4" customFormat="1" ht="31.5" outlineLevel="3">
      <c r="A434" s="5" t="s">
        <v>165</v>
      </c>
      <c r="B434" s="6" t="s">
        <v>14</v>
      </c>
      <c r="C434" s="6" t="s">
        <v>300</v>
      </c>
      <c r="D434" s="6" t="s">
        <v>5</v>
      </c>
      <c r="E434" s="6"/>
      <c r="F434" s="70">
        <f>F435</f>
        <v>10582.9</v>
      </c>
      <c r="G434" s="94">
        <f aca="true" t="shared" si="39" ref="G434:V434">G436</f>
        <v>0</v>
      </c>
      <c r="H434" s="7">
        <f t="shared" si="39"/>
        <v>0</v>
      </c>
      <c r="I434" s="7">
        <f t="shared" si="39"/>
        <v>0</v>
      </c>
      <c r="J434" s="7">
        <f t="shared" si="39"/>
        <v>0</v>
      </c>
      <c r="K434" s="7">
        <f t="shared" si="39"/>
        <v>0</v>
      </c>
      <c r="L434" s="7">
        <f t="shared" si="39"/>
        <v>0</v>
      </c>
      <c r="M434" s="7">
        <f t="shared" si="39"/>
        <v>0</v>
      </c>
      <c r="N434" s="7">
        <f t="shared" si="39"/>
        <v>0</v>
      </c>
      <c r="O434" s="7">
        <f t="shared" si="39"/>
        <v>0</v>
      </c>
      <c r="P434" s="7">
        <f t="shared" si="39"/>
        <v>0</v>
      </c>
      <c r="Q434" s="7">
        <f t="shared" si="39"/>
        <v>0</v>
      </c>
      <c r="R434" s="7">
        <f t="shared" si="39"/>
        <v>0</v>
      </c>
      <c r="S434" s="7">
        <f t="shared" si="39"/>
        <v>0</v>
      </c>
      <c r="T434" s="7">
        <f t="shared" si="39"/>
        <v>0</v>
      </c>
      <c r="U434" s="7">
        <f t="shared" si="39"/>
        <v>0</v>
      </c>
      <c r="V434" s="7">
        <f t="shared" si="39"/>
        <v>0</v>
      </c>
    </row>
    <row r="435" spans="1:22" s="24" customFormat="1" ht="15.75" outlineLevel="3">
      <c r="A435" s="46" t="s">
        <v>115</v>
      </c>
      <c r="B435" s="47" t="s">
        <v>14</v>
      </c>
      <c r="C435" s="47" t="s">
        <v>300</v>
      </c>
      <c r="D435" s="47" t="s">
        <v>116</v>
      </c>
      <c r="E435" s="47"/>
      <c r="F435" s="71">
        <f>F436</f>
        <v>10582.9</v>
      </c>
      <c r="G435" s="9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4" customFormat="1" ht="47.25" outlineLevel="3">
      <c r="A436" s="51" t="s">
        <v>190</v>
      </c>
      <c r="B436" s="47" t="s">
        <v>14</v>
      </c>
      <c r="C436" s="47" t="s">
        <v>300</v>
      </c>
      <c r="D436" s="47" t="s">
        <v>83</v>
      </c>
      <c r="E436" s="47"/>
      <c r="F436" s="71">
        <v>10582.9</v>
      </c>
      <c r="G436" s="9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4" customFormat="1" ht="31.5" outlineLevel="3">
      <c r="A437" s="5" t="s">
        <v>413</v>
      </c>
      <c r="B437" s="6" t="s">
        <v>14</v>
      </c>
      <c r="C437" s="6" t="s">
        <v>414</v>
      </c>
      <c r="D437" s="6" t="s">
        <v>5</v>
      </c>
      <c r="E437" s="6"/>
      <c r="F437" s="70">
        <f>F438</f>
        <v>1000</v>
      </c>
      <c r="G437" s="9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4" customFormat="1" ht="15.75" outlineLevel="3">
      <c r="A438" s="46" t="s">
        <v>115</v>
      </c>
      <c r="B438" s="47" t="s">
        <v>14</v>
      </c>
      <c r="C438" s="47" t="s">
        <v>414</v>
      </c>
      <c r="D438" s="47" t="s">
        <v>116</v>
      </c>
      <c r="E438" s="47"/>
      <c r="F438" s="71">
        <f>F439</f>
        <v>1000</v>
      </c>
      <c r="G438" s="9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4" customFormat="1" ht="47.25" outlineLevel="3">
      <c r="A439" s="51" t="s">
        <v>190</v>
      </c>
      <c r="B439" s="47" t="s">
        <v>14</v>
      </c>
      <c r="C439" s="47" t="s">
        <v>414</v>
      </c>
      <c r="D439" s="47" t="s">
        <v>83</v>
      </c>
      <c r="E439" s="47"/>
      <c r="F439" s="71">
        <v>1000</v>
      </c>
      <c r="G439" s="9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4" customFormat="1" ht="31.5" outlineLevel="3">
      <c r="A440" s="5" t="s">
        <v>411</v>
      </c>
      <c r="B440" s="6" t="s">
        <v>14</v>
      </c>
      <c r="C440" s="6" t="s">
        <v>399</v>
      </c>
      <c r="D440" s="6" t="s">
        <v>5</v>
      </c>
      <c r="E440" s="6"/>
      <c r="F440" s="70">
        <f>F441</f>
        <v>146.09618</v>
      </c>
      <c r="G440" s="9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4" customFormat="1" ht="15.75" outlineLevel="3">
      <c r="A441" s="46" t="s">
        <v>115</v>
      </c>
      <c r="B441" s="47" t="s">
        <v>14</v>
      </c>
      <c r="C441" s="47" t="s">
        <v>399</v>
      </c>
      <c r="D441" s="47" t="s">
        <v>116</v>
      </c>
      <c r="E441" s="47"/>
      <c r="F441" s="71">
        <f>F442</f>
        <v>146.09618</v>
      </c>
      <c r="G441" s="9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4" customFormat="1" ht="15.75" outlineLevel="3">
      <c r="A442" s="51" t="s">
        <v>84</v>
      </c>
      <c r="B442" s="47" t="s">
        <v>14</v>
      </c>
      <c r="C442" s="47" t="s">
        <v>399</v>
      </c>
      <c r="D442" s="47" t="s">
        <v>85</v>
      </c>
      <c r="E442" s="47"/>
      <c r="F442" s="71">
        <v>146.09618</v>
      </c>
      <c r="G442" s="9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4" customFormat="1" ht="15.75" outlineLevel="3">
      <c r="A443" s="8" t="s">
        <v>216</v>
      </c>
      <c r="B443" s="9" t="s">
        <v>14</v>
      </c>
      <c r="C443" s="9" t="s">
        <v>301</v>
      </c>
      <c r="D443" s="9" t="s">
        <v>5</v>
      </c>
      <c r="E443" s="9"/>
      <c r="F443" s="68">
        <f>F444</f>
        <v>80</v>
      </c>
      <c r="G443" s="9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4" customFormat="1" ht="36" customHeight="1" outlineLevel="3">
      <c r="A444" s="63" t="s">
        <v>166</v>
      </c>
      <c r="B444" s="6" t="s">
        <v>14</v>
      </c>
      <c r="C444" s="6" t="s">
        <v>302</v>
      </c>
      <c r="D444" s="6" t="s">
        <v>5</v>
      </c>
      <c r="E444" s="6"/>
      <c r="F444" s="70">
        <f>F445</f>
        <v>80</v>
      </c>
      <c r="G444" s="9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4" customFormat="1" ht="15.75" outlineLevel="3">
      <c r="A445" s="46" t="s">
        <v>92</v>
      </c>
      <c r="B445" s="47" t="s">
        <v>14</v>
      </c>
      <c r="C445" s="47" t="s">
        <v>302</v>
      </c>
      <c r="D445" s="47" t="s">
        <v>93</v>
      </c>
      <c r="E445" s="47"/>
      <c r="F445" s="71">
        <f>F446</f>
        <v>80</v>
      </c>
      <c r="G445" s="9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4" customFormat="1" ht="31.5" outlineLevel="3">
      <c r="A446" s="46" t="s">
        <v>94</v>
      </c>
      <c r="B446" s="47" t="s">
        <v>14</v>
      </c>
      <c r="C446" s="47" t="s">
        <v>302</v>
      </c>
      <c r="D446" s="47" t="s">
        <v>95</v>
      </c>
      <c r="E446" s="47"/>
      <c r="F446" s="71">
        <v>80</v>
      </c>
      <c r="G446" s="9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4" customFormat="1" ht="31.5" outlineLevel="3">
      <c r="A447" s="8" t="s">
        <v>415</v>
      </c>
      <c r="B447" s="9" t="s">
        <v>14</v>
      </c>
      <c r="C447" s="9" t="s">
        <v>303</v>
      </c>
      <c r="D447" s="9" t="s">
        <v>5</v>
      </c>
      <c r="E447" s="9"/>
      <c r="F447" s="68">
        <f>F448</f>
        <v>50</v>
      </c>
      <c r="G447" s="94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4" customFormat="1" ht="31.5" outlineLevel="3">
      <c r="A448" s="63" t="s">
        <v>167</v>
      </c>
      <c r="B448" s="6" t="s">
        <v>14</v>
      </c>
      <c r="C448" s="6" t="s">
        <v>304</v>
      </c>
      <c r="D448" s="6" t="s">
        <v>5</v>
      </c>
      <c r="E448" s="6"/>
      <c r="F448" s="70">
        <f>F449</f>
        <v>50</v>
      </c>
      <c r="G448" s="9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4" customFormat="1" ht="15.75" outlineLevel="3">
      <c r="A449" s="46" t="s">
        <v>92</v>
      </c>
      <c r="B449" s="47" t="s">
        <v>14</v>
      </c>
      <c r="C449" s="47" t="s">
        <v>304</v>
      </c>
      <c r="D449" s="47" t="s">
        <v>93</v>
      </c>
      <c r="E449" s="47"/>
      <c r="F449" s="71">
        <f>F450</f>
        <v>50</v>
      </c>
      <c r="G449" s="9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4" customFormat="1" ht="31.5" outlineLevel="3">
      <c r="A450" s="46" t="s">
        <v>94</v>
      </c>
      <c r="B450" s="47" t="s">
        <v>14</v>
      </c>
      <c r="C450" s="47" t="s">
        <v>304</v>
      </c>
      <c r="D450" s="47" t="s">
        <v>95</v>
      </c>
      <c r="E450" s="47"/>
      <c r="F450" s="71">
        <v>50</v>
      </c>
      <c r="G450" s="9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4" customFormat="1" ht="15.75" outlineLevel="3">
      <c r="A451" s="8" t="s">
        <v>217</v>
      </c>
      <c r="B451" s="9" t="s">
        <v>14</v>
      </c>
      <c r="C451" s="9" t="s">
        <v>305</v>
      </c>
      <c r="D451" s="9" t="s">
        <v>5</v>
      </c>
      <c r="E451" s="9"/>
      <c r="F451" s="68">
        <f>F452</f>
        <v>0</v>
      </c>
      <c r="G451" s="9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4" customFormat="1" ht="31.5" outlineLevel="3">
      <c r="A452" s="63" t="s">
        <v>168</v>
      </c>
      <c r="B452" s="6" t="s">
        <v>14</v>
      </c>
      <c r="C452" s="6" t="s">
        <v>306</v>
      </c>
      <c r="D452" s="6" t="s">
        <v>5</v>
      </c>
      <c r="E452" s="6"/>
      <c r="F452" s="70">
        <f>F453</f>
        <v>0</v>
      </c>
      <c r="G452" s="9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4" customFormat="1" ht="15.75" outlineLevel="3">
      <c r="A453" s="46" t="s">
        <v>92</v>
      </c>
      <c r="B453" s="47" t="s">
        <v>14</v>
      </c>
      <c r="C453" s="47" t="s">
        <v>306</v>
      </c>
      <c r="D453" s="47" t="s">
        <v>93</v>
      </c>
      <c r="E453" s="47"/>
      <c r="F453" s="71">
        <f>F454</f>
        <v>0</v>
      </c>
      <c r="G453" s="9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4" customFormat="1" ht="31.5" outlineLevel="3">
      <c r="A454" s="46" t="s">
        <v>94</v>
      </c>
      <c r="B454" s="47" t="s">
        <v>14</v>
      </c>
      <c r="C454" s="47" t="s">
        <v>306</v>
      </c>
      <c r="D454" s="47" t="s">
        <v>95</v>
      </c>
      <c r="E454" s="47"/>
      <c r="F454" s="71">
        <v>0</v>
      </c>
      <c r="G454" s="9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4" customFormat="1" ht="17.25" customHeight="1" outlineLevel="6">
      <c r="A455" s="16" t="s">
        <v>51</v>
      </c>
      <c r="B455" s="17" t="s">
        <v>50</v>
      </c>
      <c r="C455" s="17" t="s">
        <v>235</v>
      </c>
      <c r="D455" s="17" t="s">
        <v>5</v>
      </c>
      <c r="E455" s="17"/>
      <c r="F455" s="18">
        <f>F456+F462+F480+F491</f>
        <v>30891.08798</v>
      </c>
      <c r="G455" s="91" t="e">
        <f aca="true" t="shared" si="40" ref="G455:V455">G456+G462+G480</f>
        <v>#REF!</v>
      </c>
      <c r="H455" s="18" t="e">
        <f t="shared" si="40"/>
        <v>#REF!</v>
      </c>
      <c r="I455" s="18" t="e">
        <f t="shared" si="40"/>
        <v>#REF!</v>
      </c>
      <c r="J455" s="18" t="e">
        <f t="shared" si="40"/>
        <v>#REF!</v>
      </c>
      <c r="K455" s="18" t="e">
        <f t="shared" si="40"/>
        <v>#REF!</v>
      </c>
      <c r="L455" s="18" t="e">
        <f t="shared" si="40"/>
        <v>#REF!</v>
      </c>
      <c r="M455" s="18" t="e">
        <f t="shared" si="40"/>
        <v>#REF!</v>
      </c>
      <c r="N455" s="18" t="e">
        <f t="shared" si="40"/>
        <v>#REF!</v>
      </c>
      <c r="O455" s="18" t="e">
        <f t="shared" si="40"/>
        <v>#REF!</v>
      </c>
      <c r="P455" s="18" t="e">
        <f t="shared" si="40"/>
        <v>#REF!</v>
      </c>
      <c r="Q455" s="18" t="e">
        <f t="shared" si="40"/>
        <v>#REF!</v>
      </c>
      <c r="R455" s="18" t="e">
        <f t="shared" si="40"/>
        <v>#REF!</v>
      </c>
      <c r="S455" s="18" t="e">
        <f t="shared" si="40"/>
        <v>#REF!</v>
      </c>
      <c r="T455" s="18" t="e">
        <f t="shared" si="40"/>
        <v>#REF!</v>
      </c>
      <c r="U455" s="18" t="e">
        <f t="shared" si="40"/>
        <v>#REF!</v>
      </c>
      <c r="V455" s="18" t="e">
        <f t="shared" si="40"/>
        <v>#REF!</v>
      </c>
    </row>
    <row r="456" spans="1:22" s="24" customFormat="1" ht="15.75" outlineLevel="3">
      <c r="A456" s="59" t="s">
        <v>40</v>
      </c>
      <c r="B456" s="30" t="s">
        <v>15</v>
      </c>
      <c r="C456" s="30" t="s">
        <v>235</v>
      </c>
      <c r="D456" s="30" t="s">
        <v>5</v>
      </c>
      <c r="E456" s="30"/>
      <c r="F456" s="57">
        <f>F457</f>
        <v>732</v>
      </c>
      <c r="G456" s="95">
        <f aca="true" t="shared" si="41" ref="G456:V456">G458</f>
        <v>0</v>
      </c>
      <c r="H456" s="10">
        <f t="shared" si="41"/>
        <v>0</v>
      </c>
      <c r="I456" s="10">
        <f t="shared" si="41"/>
        <v>0</v>
      </c>
      <c r="J456" s="10">
        <f t="shared" si="41"/>
        <v>0</v>
      </c>
      <c r="K456" s="10">
        <f t="shared" si="41"/>
        <v>0</v>
      </c>
      <c r="L456" s="10">
        <f t="shared" si="41"/>
        <v>0</v>
      </c>
      <c r="M456" s="10">
        <f t="shared" si="41"/>
        <v>0</v>
      </c>
      <c r="N456" s="10">
        <f t="shared" si="41"/>
        <v>0</v>
      </c>
      <c r="O456" s="10">
        <f t="shared" si="41"/>
        <v>0</v>
      </c>
      <c r="P456" s="10">
        <f t="shared" si="41"/>
        <v>0</v>
      </c>
      <c r="Q456" s="10">
        <f t="shared" si="41"/>
        <v>0</v>
      </c>
      <c r="R456" s="10">
        <f t="shared" si="41"/>
        <v>0</v>
      </c>
      <c r="S456" s="10">
        <f t="shared" si="41"/>
        <v>0</v>
      </c>
      <c r="T456" s="10">
        <f t="shared" si="41"/>
        <v>0</v>
      </c>
      <c r="U456" s="10">
        <f t="shared" si="41"/>
        <v>0</v>
      </c>
      <c r="V456" s="10">
        <f t="shared" si="41"/>
        <v>0</v>
      </c>
    </row>
    <row r="457" spans="1:22" s="24" customFormat="1" ht="31.5" outlineLevel="3">
      <c r="A457" s="21" t="s">
        <v>130</v>
      </c>
      <c r="B457" s="9" t="s">
        <v>15</v>
      </c>
      <c r="C457" s="9" t="s">
        <v>236</v>
      </c>
      <c r="D457" s="9" t="s">
        <v>5</v>
      </c>
      <c r="E457" s="9"/>
      <c r="F457" s="68">
        <f>F458</f>
        <v>732</v>
      </c>
      <c r="G457" s="95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s="15" customFormat="1" ht="30.75" customHeight="1" outlineLevel="3">
      <c r="A458" s="21" t="s">
        <v>132</v>
      </c>
      <c r="B458" s="12" t="s">
        <v>15</v>
      </c>
      <c r="C458" s="12" t="s">
        <v>237</v>
      </c>
      <c r="D458" s="12" t="s">
        <v>5</v>
      </c>
      <c r="E458" s="12"/>
      <c r="F458" s="72">
        <f>F459</f>
        <v>732</v>
      </c>
      <c r="G458" s="93">
        <f aca="true" t="shared" si="42" ref="G458:V459">G459</f>
        <v>0</v>
      </c>
      <c r="H458" s="13">
        <f t="shared" si="42"/>
        <v>0</v>
      </c>
      <c r="I458" s="13">
        <f t="shared" si="42"/>
        <v>0</v>
      </c>
      <c r="J458" s="13">
        <f t="shared" si="42"/>
        <v>0</v>
      </c>
      <c r="K458" s="13">
        <f t="shared" si="42"/>
        <v>0</v>
      </c>
      <c r="L458" s="13">
        <f t="shared" si="42"/>
        <v>0</v>
      </c>
      <c r="M458" s="13">
        <f t="shared" si="42"/>
        <v>0</v>
      </c>
      <c r="N458" s="13">
        <f t="shared" si="42"/>
        <v>0</v>
      </c>
      <c r="O458" s="13">
        <f t="shared" si="42"/>
        <v>0</v>
      </c>
      <c r="P458" s="13">
        <f t="shared" si="42"/>
        <v>0</v>
      </c>
      <c r="Q458" s="13">
        <f t="shared" si="42"/>
        <v>0</v>
      </c>
      <c r="R458" s="13">
        <f t="shared" si="42"/>
        <v>0</v>
      </c>
      <c r="S458" s="13">
        <f t="shared" si="42"/>
        <v>0</v>
      </c>
      <c r="T458" s="13">
        <f t="shared" si="42"/>
        <v>0</v>
      </c>
      <c r="U458" s="13">
        <f t="shared" si="42"/>
        <v>0</v>
      </c>
      <c r="V458" s="13">
        <f t="shared" si="42"/>
        <v>0</v>
      </c>
    </row>
    <row r="459" spans="1:22" s="24" customFormat="1" ht="33" customHeight="1" outlineLevel="4">
      <c r="A459" s="49" t="s">
        <v>169</v>
      </c>
      <c r="B459" s="19" t="s">
        <v>15</v>
      </c>
      <c r="C459" s="19" t="s">
        <v>307</v>
      </c>
      <c r="D459" s="19" t="s">
        <v>5</v>
      </c>
      <c r="E459" s="19"/>
      <c r="F459" s="69">
        <f>F460</f>
        <v>732</v>
      </c>
      <c r="G459" s="94">
        <f t="shared" si="42"/>
        <v>0</v>
      </c>
      <c r="H459" s="7">
        <f t="shared" si="42"/>
        <v>0</v>
      </c>
      <c r="I459" s="7">
        <f t="shared" si="42"/>
        <v>0</v>
      </c>
      <c r="J459" s="7">
        <f t="shared" si="42"/>
        <v>0</v>
      </c>
      <c r="K459" s="7">
        <f t="shared" si="42"/>
        <v>0</v>
      </c>
      <c r="L459" s="7">
        <f t="shared" si="42"/>
        <v>0</v>
      </c>
      <c r="M459" s="7">
        <f t="shared" si="42"/>
        <v>0</v>
      </c>
      <c r="N459" s="7">
        <f t="shared" si="42"/>
        <v>0</v>
      </c>
      <c r="O459" s="7">
        <f t="shared" si="42"/>
        <v>0</v>
      </c>
      <c r="P459" s="7">
        <f t="shared" si="42"/>
        <v>0</v>
      </c>
      <c r="Q459" s="7">
        <f t="shared" si="42"/>
        <v>0</v>
      </c>
      <c r="R459" s="7">
        <f t="shared" si="42"/>
        <v>0</v>
      </c>
      <c r="S459" s="7">
        <f t="shared" si="42"/>
        <v>0</v>
      </c>
      <c r="T459" s="7">
        <f t="shared" si="42"/>
        <v>0</v>
      </c>
      <c r="U459" s="7">
        <f t="shared" si="42"/>
        <v>0</v>
      </c>
      <c r="V459" s="7">
        <f t="shared" si="42"/>
        <v>0</v>
      </c>
    </row>
    <row r="460" spans="1:22" s="24" customFormat="1" ht="15.75" outlineLevel="5">
      <c r="A460" s="5" t="s">
        <v>121</v>
      </c>
      <c r="B460" s="6" t="s">
        <v>15</v>
      </c>
      <c r="C460" s="6" t="s">
        <v>307</v>
      </c>
      <c r="D460" s="6" t="s">
        <v>119</v>
      </c>
      <c r="E460" s="6"/>
      <c r="F460" s="70">
        <f>F461</f>
        <v>732</v>
      </c>
      <c r="G460" s="9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4" customFormat="1" ht="31.5" outlineLevel="5">
      <c r="A461" s="46" t="s">
        <v>122</v>
      </c>
      <c r="B461" s="47" t="s">
        <v>15</v>
      </c>
      <c r="C461" s="47" t="s">
        <v>307</v>
      </c>
      <c r="D461" s="47" t="s">
        <v>120</v>
      </c>
      <c r="E461" s="47"/>
      <c r="F461" s="71">
        <v>732</v>
      </c>
      <c r="G461" s="9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4" customFormat="1" ht="15.75" outlineLevel="3">
      <c r="A462" s="59" t="s">
        <v>41</v>
      </c>
      <c r="B462" s="30" t="s">
        <v>16</v>
      </c>
      <c r="C462" s="30" t="s">
        <v>235</v>
      </c>
      <c r="D462" s="30" t="s">
        <v>5</v>
      </c>
      <c r="E462" s="30"/>
      <c r="F462" s="74">
        <f>F463</f>
        <v>5024.0354</v>
      </c>
      <c r="G462" s="95" t="e">
        <f>#REF!</f>
        <v>#REF!</v>
      </c>
      <c r="H462" s="10" t="e">
        <f>#REF!</f>
        <v>#REF!</v>
      </c>
      <c r="I462" s="10" t="e">
        <f>#REF!</f>
        <v>#REF!</v>
      </c>
      <c r="J462" s="10" t="e">
        <f>#REF!</f>
        <v>#REF!</v>
      </c>
      <c r="K462" s="10" t="e">
        <f>#REF!</f>
        <v>#REF!</v>
      </c>
      <c r="L462" s="10" t="e">
        <f>#REF!</f>
        <v>#REF!</v>
      </c>
      <c r="M462" s="10" t="e">
        <f>#REF!</f>
        <v>#REF!</v>
      </c>
      <c r="N462" s="10" t="e">
        <f>#REF!</f>
        <v>#REF!</v>
      </c>
      <c r="O462" s="10" t="e">
        <f>#REF!</f>
        <v>#REF!</v>
      </c>
      <c r="P462" s="10" t="e">
        <f>#REF!</f>
        <v>#REF!</v>
      </c>
      <c r="Q462" s="10" t="e">
        <f>#REF!</f>
        <v>#REF!</v>
      </c>
      <c r="R462" s="10" t="e">
        <f>#REF!</f>
        <v>#REF!</v>
      </c>
      <c r="S462" s="10" t="e">
        <f>#REF!</f>
        <v>#REF!</v>
      </c>
      <c r="T462" s="10" t="e">
        <f>#REF!</f>
        <v>#REF!</v>
      </c>
      <c r="U462" s="10" t="e">
        <f>#REF!</f>
        <v>#REF!</v>
      </c>
      <c r="V462" s="10" t="e">
        <f>#REF!</f>
        <v>#REF!</v>
      </c>
    </row>
    <row r="463" spans="1:22" s="24" customFormat="1" ht="15.75" outlineLevel="3">
      <c r="A463" s="14" t="s">
        <v>139</v>
      </c>
      <c r="B463" s="9" t="s">
        <v>16</v>
      </c>
      <c r="C463" s="9" t="s">
        <v>235</v>
      </c>
      <c r="D463" s="9" t="s">
        <v>5</v>
      </c>
      <c r="E463" s="9"/>
      <c r="F463" s="68">
        <f>F464+F468</f>
        <v>5024.0354</v>
      </c>
      <c r="G463" s="95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s="24" customFormat="1" ht="15.75" outlineLevel="5">
      <c r="A464" s="8" t="s">
        <v>218</v>
      </c>
      <c r="B464" s="9" t="s">
        <v>16</v>
      </c>
      <c r="C464" s="9" t="s">
        <v>308</v>
      </c>
      <c r="D464" s="9" t="s">
        <v>5</v>
      </c>
      <c r="E464" s="9"/>
      <c r="F464" s="68">
        <f>F465</f>
        <v>1388.2964</v>
      </c>
      <c r="G464" s="9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4" customFormat="1" ht="48.75" customHeight="1" outlineLevel="5">
      <c r="A465" s="56" t="s">
        <v>380</v>
      </c>
      <c r="B465" s="19" t="s">
        <v>16</v>
      </c>
      <c r="C465" s="19" t="s">
        <v>369</v>
      </c>
      <c r="D465" s="19" t="s">
        <v>5</v>
      </c>
      <c r="E465" s="19"/>
      <c r="F465" s="69">
        <f>F466</f>
        <v>1388.2964</v>
      </c>
      <c r="G465" s="9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4" customFormat="1" ht="31.5" outlineLevel="5">
      <c r="A466" s="5" t="s">
        <v>102</v>
      </c>
      <c r="B466" s="6" t="s">
        <v>16</v>
      </c>
      <c r="C466" s="6" t="s">
        <v>369</v>
      </c>
      <c r="D466" s="6" t="s">
        <v>103</v>
      </c>
      <c r="E466" s="6"/>
      <c r="F466" s="70">
        <f>F467</f>
        <v>1388.2964</v>
      </c>
      <c r="G466" s="9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4" customFormat="1" ht="15.75" outlineLevel="5">
      <c r="A467" s="46" t="s">
        <v>124</v>
      </c>
      <c r="B467" s="47" t="s">
        <v>16</v>
      </c>
      <c r="C467" s="47" t="s">
        <v>369</v>
      </c>
      <c r="D467" s="47" t="s">
        <v>123</v>
      </c>
      <c r="E467" s="47"/>
      <c r="F467" s="71">
        <f>350+1038.2964</f>
        <v>1388.2964</v>
      </c>
      <c r="G467" s="9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4" customFormat="1" ht="15.75" outlineLevel="5">
      <c r="A468" s="58" t="s">
        <v>212</v>
      </c>
      <c r="B468" s="9" t="s">
        <v>16</v>
      </c>
      <c r="C468" s="9" t="s">
        <v>274</v>
      </c>
      <c r="D468" s="9" t="s">
        <v>5</v>
      </c>
      <c r="E468" s="9"/>
      <c r="F468" s="68">
        <f>F477+F469+F473</f>
        <v>3635.739</v>
      </c>
      <c r="G468" s="9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4" customFormat="1" ht="19.5" customHeight="1" outlineLevel="5">
      <c r="A469" s="73" t="s">
        <v>154</v>
      </c>
      <c r="B469" s="19" t="s">
        <v>16</v>
      </c>
      <c r="C469" s="19" t="s">
        <v>281</v>
      </c>
      <c r="D469" s="19" t="s">
        <v>5</v>
      </c>
      <c r="E469" s="19"/>
      <c r="F469" s="20">
        <f>F470</f>
        <v>2900</v>
      </c>
      <c r="G469" s="9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4" customFormat="1" ht="47.25" outlineLevel="5">
      <c r="A470" s="52" t="s">
        <v>386</v>
      </c>
      <c r="B470" s="54" t="s">
        <v>16</v>
      </c>
      <c r="C470" s="54" t="s">
        <v>387</v>
      </c>
      <c r="D470" s="54" t="s">
        <v>5</v>
      </c>
      <c r="E470" s="54"/>
      <c r="F470" s="84">
        <f>F471</f>
        <v>2900</v>
      </c>
      <c r="G470" s="9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4" customFormat="1" ht="15.75" outlineLevel="5">
      <c r="A471" s="5" t="s">
        <v>115</v>
      </c>
      <c r="B471" s="6" t="s">
        <v>16</v>
      </c>
      <c r="C471" s="6" t="s">
        <v>387</v>
      </c>
      <c r="D471" s="6" t="s">
        <v>116</v>
      </c>
      <c r="E471" s="6"/>
      <c r="F471" s="82">
        <f>F472</f>
        <v>2900</v>
      </c>
      <c r="G471" s="9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4" customFormat="1" ht="15.75" outlineLevel="5">
      <c r="A472" s="51" t="s">
        <v>84</v>
      </c>
      <c r="B472" s="47" t="s">
        <v>16</v>
      </c>
      <c r="C472" s="47" t="s">
        <v>387</v>
      </c>
      <c r="D472" s="47" t="s">
        <v>85</v>
      </c>
      <c r="E472" s="47"/>
      <c r="F472" s="83">
        <v>2900</v>
      </c>
      <c r="G472" s="9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4" customFormat="1" ht="15.75" outlineLevel="5">
      <c r="A473" s="73" t="s">
        <v>150</v>
      </c>
      <c r="B473" s="19" t="s">
        <v>16</v>
      </c>
      <c r="C473" s="19" t="s">
        <v>275</v>
      </c>
      <c r="D473" s="19" t="s">
        <v>5</v>
      </c>
      <c r="E473" s="19"/>
      <c r="F473" s="20">
        <f>F474</f>
        <v>300</v>
      </c>
      <c r="G473" s="9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4" customFormat="1" ht="47.25" outlineLevel="5">
      <c r="A474" s="52" t="s">
        <v>386</v>
      </c>
      <c r="B474" s="54" t="s">
        <v>16</v>
      </c>
      <c r="C474" s="54" t="s">
        <v>421</v>
      </c>
      <c r="D474" s="54" t="s">
        <v>5</v>
      </c>
      <c r="E474" s="54"/>
      <c r="F474" s="84">
        <f>F475</f>
        <v>300</v>
      </c>
      <c r="G474" s="9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4" customFormat="1" ht="15.75" outlineLevel="5">
      <c r="A475" s="5" t="s">
        <v>115</v>
      </c>
      <c r="B475" s="6" t="s">
        <v>16</v>
      </c>
      <c r="C475" s="6" t="s">
        <v>421</v>
      </c>
      <c r="D475" s="6" t="s">
        <v>116</v>
      </c>
      <c r="E475" s="6"/>
      <c r="F475" s="82">
        <f>F476</f>
        <v>300</v>
      </c>
      <c r="G475" s="9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4" customFormat="1" ht="15.75" outlineLevel="5">
      <c r="A476" s="51" t="s">
        <v>84</v>
      </c>
      <c r="B476" s="47" t="s">
        <v>16</v>
      </c>
      <c r="C476" s="47" t="s">
        <v>421</v>
      </c>
      <c r="D476" s="47" t="s">
        <v>85</v>
      </c>
      <c r="E476" s="47"/>
      <c r="F476" s="83">
        <v>300</v>
      </c>
      <c r="G476" s="9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4" customFormat="1" ht="31.5" outlineLevel="5">
      <c r="A477" s="73" t="s">
        <v>160</v>
      </c>
      <c r="B477" s="19" t="s">
        <v>16</v>
      </c>
      <c r="C477" s="19" t="s">
        <v>293</v>
      </c>
      <c r="D477" s="19" t="s">
        <v>5</v>
      </c>
      <c r="E477" s="19"/>
      <c r="F477" s="20">
        <f>F478</f>
        <v>435.739</v>
      </c>
      <c r="G477" s="9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4" customFormat="1" ht="15.75" outlineLevel="5">
      <c r="A478" s="5" t="s">
        <v>121</v>
      </c>
      <c r="B478" s="6" t="s">
        <v>16</v>
      </c>
      <c r="C478" s="6" t="s">
        <v>292</v>
      </c>
      <c r="D478" s="6" t="s">
        <v>119</v>
      </c>
      <c r="E478" s="6"/>
      <c r="F478" s="7">
        <f>F479</f>
        <v>435.739</v>
      </c>
      <c r="G478" s="9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4" customFormat="1" ht="31.5" outlineLevel="5">
      <c r="A479" s="46" t="s">
        <v>122</v>
      </c>
      <c r="B479" s="47" t="s">
        <v>16</v>
      </c>
      <c r="C479" s="47" t="s">
        <v>292</v>
      </c>
      <c r="D479" s="47" t="s">
        <v>120</v>
      </c>
      <c r="E479" s="47"/>
      <c r="F479" s="48">
        <v>435.739</v>
      </c>
      <c r="G479" s="9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24" customFormat="1" ht="15.75" outlineLevel="5">
      <c r="A480" s="59" t="s">
        <v>46</v>
      </c>
      <c r="B480" s="30" t="s">
        <v>23</v>
      </c>
      <c r="C480" s="30" t="s">
        <v>235</v>
      </c>
      <c r="D480" s="30" t="s">
        <v>5</v>
      </c>
      <c r="E480" s="30"/>
      <c r="F480" s="57">
        <f>F481+F486</f>
        <v>25035.05258</v>
      </c>
      <c r="G480" s="95">
        <f aca="true" t="shared" si="43" ref="G480:V480">G482</f>
        <v>0</v>
      </c>
      <c r="H480" s="10">
        <f t="shared" si="43"/>
        <v>0</v>
      </c>
      <c r="I480" s="10">
        <f t="shared" si="43"/>
        <v>0</v>
      </c>
      <c r="J480" s="10">
        <f t="shared" si="43"/>
        <v>0</v>
      </c>
      <c r="K480" s="10">
        <f t="shared" si="43"/>
        <v>0</v>
      </c>
      <c r="L480" s="10">
        <f t="shared" si="43"/>
        <v>0</v>
      </c>
      <c r="M480" s="10">
        <f t="shared" si="43"/>
        <v>0</v>
      </c>
      <c r="N480" s="10">
        <f t="shared" si="43"/>
        <v>0</v>
      </c>
      <c r="O480" s="10">
        <f t="shared" si="43"/>
        <v>0</v>
      </c>
      <c r="P480" s="10">
        <f t="shared" si="43"/>
        <v>0</v>
      </c>
      <c r="Q480" s="10">
        <f t="shared" si="43"/>
        <v>0</v>
      </c>
      <c r="R480" s="10">
        <f t="shared" si="43"/>
        <v>0</v>
      </c>
      <c r="S480" s="10">
        <f t="shared" si="43"/>
        <v>0</v>
      </c>
      <c r="T480" s="10">
        <f t="shared" si="43"/>
        <v>0</v>
      </c>
      <c r="U480" s="10">
        <f t="shared" si="43"/>
        <v>0</v>
      </c>
      <c r="V480" s="10">
        <f t="shared" si="43"/>
        <v>0</v>
      </c>
    </row>
    <row r="481" spans="1:22" s="24" customFormat="1" ht="31.5" outlineLevel="5">
      <c r="A481" s="21" t="s">
        <v>130</v>
      </c>
      <c r="B481" s="9" t="s">
        <v>23</v>
      </c>
      <c r="C481" s="9" t="s">
        <v>236</v>
      </c>
      <c r="D481" s="9" t="s">
        <v>5</v>
      </c>
      <c r="E481" s="9"/>
      <c r="F481" s="10">
        <f>F482</f>
        <v>4845</v>
      </c>
      <c r="G481" s="95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s="24" customFormat="1" ht="31.5" outlineLevel="5">
      <c r="A482" s="21" t="s">
        <v>132</v>
      </c>
      <c r="B482" s="12" t="s">
        <v>23</v>
      </c>
      <c r="C482" s="12" t="s">
        <v>237</v>
      </c>
      <c r="D482" s="12" t="s">
        <v>5</v>
      </c>
      <c r="E482" s="12"/>
      <c r="F482" s="13">
        <f>F483</f>
        <v>4845</v>
      </c>
      <c r="G482" s="93">
        <f aca="true" t="shared" si="44" ref="G482:V483">G483</f>
        <v>0</v>
      </c>
      <c r="H482" s="13">
        <f t="shared" si="44"/>
        <v>0</v>
      </c>
      <c r="I482" s="13">
        <f t="shared" si="44"/>
        <v>0</v>
      </c>
      <c r="J482" s="13">
        <f t="shared" si="44"/>
        <v>0</v>
      </c>
      <c r="K482" s="13">
        <f t="shared" si="44"/>
        <v>0</v>
      </c>
      <c r="L482" s="13">
        <f t="shared" si="44"/>
        <v>0</v>
      </c>
      <c r="M482" s="13">
        <f t="shared" si="44"/>
        <v>0</v>
      </c>
      <c r="N482" s="13">
        <f t="shared" si="44"/>
        <v>0</v>
      </c>
      <c r="O482" s="13">
        <f t="shared" si="44"/>
        <v>0</v>
      </c>
      <c r="P482" s="13">
        <f t="shared" si="44"/>
        <v>0</v>
      </c>
      <c r="Q482" s="13">
        <f t="shared" si="44"/>
        <v>0</v>
      </c>
      <c r="R482" s="13">
        <f t="shared" si="44"/>
        <v>0</v>
      </c>
      <c r="S482" s="13">
        <f t="shared" si="44"/>
        <v>0</v>
      </c>
      <c r="T482" s="13">
        <f t="shared" si="44"/>
        <v>0</v>
      </c>
      <c r="U482" s="13">
        <f t="shared" si="44"/>
        <v>0</v>
      </c>
      <c r="V482" s="13">
        <f t="shared" si="44"/>
        <v>0</v>
      </c>
    </row>
    <row r="483" spans="1:22" s="24" customFormat="1" ht="47.25" outlineLevel="5">
      <c r="A483" s="56" t="s">
        <v>170</v>
      </c>
      <c r="B483" s="19" t="s">
        <v>23</v>
      </c>
      <c r="C483" s="19" t="s">
        <v>309</v>
      </c>
      <c r="D483" s="19" t="s">
        <v>5</v>
      </c>
      <c r="E483" s="19"/>
      <c r="F483" s="20">
        <f>F484</f>
        <v>4845</v>
      </c>
      <c r="G483" s="94">
        <f t="shared" si="44"/>
        <v>0</v>
      </c>
      <c r="H483" s="7">
        <f t="shared" si="44"/>
        <v>0</v>
      </c>
      <c r="I483" s="7">
        <f t="shared" si="44"/>
        <v>0</v>
      </c>
      <c r="J483" s="7">
        <f t="shared" si="44"/>
        <v>0</v>
      </c>
      <c r="K483" s="7">
        <f t="shared" si="44"/>
        <v>0</v>
      </c>
      <c r="L483" s="7">
        <f t="shared" si="44"/>
        <v>0</v>
      </c>
      <c r="M483" s="7">
        <f t="shared" si="44"/>
        <v>0</v>
      </c>
      <c r="N483" s="7">
        <f t="shared" si="44"/>
        <v>0</v>
      </c>
      <c r="O483" s="7">
        <f t="shared" si="44"/>
        <v>0</v>
      </c>
      <c r="P483" s="7">
        <f t="shared" si="44"/>
        <v>0</v>
      </c>
      <c r="Q483" s="7">
        <f t="shared" si="44"/>
        <v>0</v>
      </c>
      <c r="R483" s="7">
        <f t="shared" si="44"/>
        <v>0</v>
      </c>
      <c r="S483" s="7">
        <f t="shared" si="44"/>
        <v>0</v>
      </c>
      <c r="T483" s="7">
        <f t="shared" si="44"/>
        <v>0</v>
      </c>
      <c r="U483" s="7">
        <f t="shared" si="44"/>
        <v>0</v>
      </c>
      <c r="V483" s="7">
        <f t="shared" si="44"/>
        <v>0</v>
      </c>
    </row>
    <row r="484" spans="1:22" s="24" customFormat="1" ht="15.75" outlineLevel="5">
      <c r="A484" s="5" t="s">
        <v>121</v>
      </c>
      <c r="B484" s="6" t="s">
        <v>23</v>
      </c>
      <c r="C484" s="6" t="s">
        <v>309</v>
      </c>
      <c r="D484" s="6" t="s">
        <v>119</v>
      </c>
      <c r="E484" s="6"/>
      <c r="F484" s="7">
        <f>F485</f>
        <v>4845</v>
      </c>
      <c r="G484" s="9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24" customFormat="1" ht="31.5" outlineLevel="5">
      <c r="A485" s="46" t="s">
        <v>122</v>
      </c>
      <c r="B485" s="47" t="s">
        <v>23</v>
      </c>
      <c r="C485" s="47" t="s">
        <v>309</v>
      </c>
      <c r="D485" s="47" t="s">
        <v>120</v>
      </c>
      <c r="E485" s="47"/>
      <c r="F485" s="48">
        <v>4845</v>
      </c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s="24" customFormat="1" ht="15.75" outlineLevel="5">
      <c r="A486" s="14" t="s">
        <v>139</v>
      </c>
      <c r="B486" s="9" t="s">
        <v>23</v>
      </c>
      <c r="C486" s="9" t="s">
        <v>235</v>
      </c>
      <c r="D486" s="9" t="s">
        <v>5</v>
      </c>
      <c r="E486" s="9"/>
      <c r="F486" s="68">
        <f>F487</f>
        <v>20190.05258</v>
      </c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s="24" customFormat="1" ht="31.5" outlineLevel="5">
      <c r="A487" s="8" t="s">
        <v>383</v>
      </c>
      <c r="B487" s="9" t="s">
        <v>23</v>
      </c>
      <c r="C487" s="9" t="s">
        <v>357</v>
      </c>
      <c r="D487" s="9" t="s">
        <v>5</v>
      </c>
      <c r="E487" s="9"/>
      <c r="F487" s="68">
        <f>F488</f>
        <v>20190.05258</v>
      </c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s="24" customFormat="1" ht="47.25" outlineLevel="5">
      <c r="A488" s="56" t="s">
        <v>406</v>
      </c>
      <c r="B488" s="19" t="s">
        <v>23</v>
      </c>
      <c r="C488" s="19" t="s">
        <v>429</v>
      </c>
      <c r="D488" s="19" t="s">
        <v>5</v>
      </c>
      <c r="E488" s="19"/>
      <c r="F488" s="69">
        <f>F489</f>
        <v>20190.05258</v>
      </c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s="24" customFormat="1" ht="15.75" outlineLevel="5">
      <c r="A489" s="5" t="s">
        <v>348</v>
      </c>
      <c r="B489" s="6" t="s">
        <v>23</v>
      </c>
      <c r="C489" s="6" t="s">
        <v>429</v>
      </c>
      <c r="D489" s="6" t="s">
        <v>347</v>
      </c>
      <c r="E489" s="6"/>
      <c r="F489" s="70">
        <f>F490</f>
        <v>20190.05258</v>
      </c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s="24" customFormat="1" ht="33.75" customHeight="1" outlineLevel="5">
      <c r="A490" s="46" t="s">
        <v>349</v>
      </c>
      <c r="B490" s="47" t="s">
        <v>23</v>
      </c>
      <c r="C490" s="47" t="s">
        <v>429</v>
      </c>
      <c r="D490" s="47" t="s">
        <v>346</v>
      </c>
      <c r="E490" s="47"/>
      <c r="F490" s="71">
        <v>20190.05258</v>
      </c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s="24" customFormat="1" ht="15.75" outlineLevel="5">
      <c r="A491" s="59" t="s">
        <v>171</v>
      </c>
      <c r="B491" s="30" t="s">
        <v>172</v>
      </c>
      <c r="C491" s="30" t="s">
        <v>235</v>
      </c>
      <c r="D491" s="30" t="s">
        <v>5</v>
      </c>
      <c r="E491" s="30"/>
      <c r="F491" s="57">
        <f>F492</f>
        <v>100</v>
      </c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s="24" customFormat="1" ht="15.75" outlineLevel="5">
      <c r="A492" s="14" t="s">
        <v>342</v>
      </c>
      <c r="B492" s="9" t="s">
        <v>172</v>
      </c>
      <c r="C492" s="9" t="s">
        <v>310</v>
      </c>
      <c r="D492" s="9" t="s">
        <v>5</v>
      </c>
      <c r="E492" s="9"/>
      <c r="F492" s="10">
        <f>F493</f>
        <v>100</v>
      </c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s="24" customFormat="1" ht="33" customHeight="1" outlineLevel="5">
      <c r="A493" s="56" t="s">
        <v>174</v>
      </c>
      <c r="B493" s="19" t="s">
        <v>172</v>
      </c>
      <c r="C493" s="19" t="s">
        <v>311</v>
      </c>
      <c r="D493" s="19" t="s">
        <v>5</v>
      </c>
      <c r="E493" s="19"/>
      <c r="F493" s="20">
        <f>F494</f>
        <v>100</v>
      </c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s="24" customFormat="1" ht="15.75" outlineLevel="5">
      <c r="A494" s="5" t="s">
        <v>92</v>
      </c>
      <c r="B494" s="6" t="s">
        <v>173</v>
      </c>
      <c r="C494" s="6" t="s">
        <v>311</v>
      </c>
      <c r="D494" s="6" t="s">
        <v>93</v>
      </c>
      <c r="E494" s="6"/>
      <c r="F494" s="7">
        <f>F495</f>
        <v>100</v>
      </c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s="24" customFormat="1" ht="31.5" outlineLevel="5">
      <c r="A495" s="46" t="s">
        <v>94</v>
      </c>
      <c r="B495" s="47" t="s">
        <v>172</v>
      </c>
      <c r="C495" s="47" t="s">
        <v>311</v>
      </c>
      <c r="D495" s="47" t="s">
        <v>95</v>
      </c>
      <c r="E495" s="47"/>
      <c r="F495" s="48">
        <v>100</v>
      </c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s="24" customFormat="1" ht="18.75" outlineLevel="5">
      <c r="A496" s="16" t="s">
        <v>76</v>
      </c>
      <c r="B496" s="17" t="s">
        <v>49</v>
      </c>
      <c r="C496" s="17" t="s">
        <v>235</v>
      </c>
      <c r="D496" s="17" t="s">
        <v>5</v>
      </c>
      <c r="E496" s="17"/>
      <c r="F496" s="18">
        <f>F497+F503</f>
        <v>2802</v>
      </c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s="24" customFormat="1" ht="15.75" outlineLevel="5">
      <c r="A497" s="8" t="s">
        <v>39</v>
      </c>
      <c r="B497" s="9" t="s">
        <v>17</v>
      </c>
      <c r="C497" s="9" t="s">
        <v>235</v>
      </c>
      <c r="D497" s="9" t="s">
        <v>5</v>
      </c>
      <c r="E497" s="9"/>
      <c r="F497" s="10">
        <f>F498</f>
        <v>300</v>
      </c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s="24" customFormat="1" ht="15.75" outlineLevel="5">
      <c r="A498" s="53" t="s">
        <v>219</v>
      </c>
      <c r="B498" s="19" t="s">
        <v>17</v>
      </c>
      <c r="C498" s="19" t="s">
        <v>312</v>
      </c>
      <c r="D498" s="19" t="s">
        <v>5</v>
      </c>
      <c r="E498" s="19"/>
      <c r="F498" s="20">
        <f>F499</f>
        <v>300</v>
      </c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s="24" customFormat="1" ht="36" customHeight="1" outlineLevel="5">
      <c r="A499" s="56" t="s">
        <v>175</v>
      </c>
      <c r="B499" s="19" t="s">
        <v>17</v>
      </c>
      <c r="C499" s="19" t="s">
        <v>313</v>
      </c>
      <c r="D499" s="19" t="s">
        <v>5</v>
      </c>
      <c r="E499" s="19"/>
      <c r="F499" s="20">
        <f>F500+F501</f>
        <v>300</v>
      </c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s="24" customFormat="1" ht="22.5" customHeight="1" outlineLevel="5">
      <c r="A500" s="5" t="s">
        <v>326</v>
      </c>
      <c r="B500" s="6" t="s">
        <v>17</v>
      </c>
      <c r="C500" s="6" t="s">
        <v>313</v>
      </c>
      <c r="D500" s="6" t="s">
        <v>327</v>
      </c>
      <c r="E500" s="6"/>
      <c r="F500" s="7">
        <v>68</v>
      </c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s="24" customFormat="1" ht="15.75" outlineLevel="5">
      <c r="A501" s="5" t="s">
        <v>92</v>
      </c>
      <c r="B501" s="6" t="s">
        <v>17</v>
      </c>
      <c r="C501" s="6" t="s">
        <v>313</v>
      </c>
      <c r="D501" s="6" t="s">
        <v>93</v>
      </c>
      <c r="E501" s="6"/>
      <c r="F501" s="7">
        <f>F502</f>
        <v>232</v>
      </c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s="24" customFormat="1" ht="31.5" outlineLevel="5">
      <c r="A502" s="46" t="s">
        <v>94</v>
      </c>
      <c r="B502" s="47" t="s">
        <v>17</v>
      </c>
      <c r="C502" s="47" t="s">
        <v>313</v>
      </c>
      <c r="D502" s="47" t="s">
        <v>95</v>
      </c>
      <c r="E502" s="47"/>
      <c r="F502" s="48">
        <v>232</v>
      </c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s="24" customFormat="1" ht="15.75" outlineLevel="5">
      <c r="A503" s="8" t="s">
        <v>410</v>
      </c>
      <c r="B503" s="9" t="s">
        <v>407</v>
      </c>
      <c r="C503" s="9" t="s">
        <v>235</v>
      </c>
      <c r="D503" s="9" t="s">
        <v>5</v>
      </c>
      <c r="E503" s="9"/>
      <c r="F503" s="10">
        <f>F504</f>
        <v>2502</v>
      </c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s="24" customFormat="1" ht="15.75" outlineLevel="5">
      <c r="A504" s="53" t="s">
        <v>219</v>
      </c>
      <c r="B504" s="19" t="s">
        <v>407</v>
      </c>
      <c r="C504" s="19" t="s">
        <v>312</v>
      </c>
      <c r="D504" s="19" t="s">
        <v>5</v>
      </c>
      <c r="E504" s="19"/>
      <c r="F504" s="20">
        <f>F505+F508+F511</f>
        <v>2502</v>
      </c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s="24" customFormat="1" ht="31.5" outlineLevel="5">
      <c r="A505" s="56" t="s">
        <v>175</v>
      </c>
      <c r="B505" s="19" t="s">
        <v>407</v>
      </c>
      <c r="C505" s="19" t="s">
        <v>313</v>
      </c>
      <c r="D505" s="19" t="s">
        <v>5</v>
      </c>
      <c r="E505" s="19"/>
      <c r="F505" s="20">
        <f>F506</f>
        <v>500</v>
      </c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s="24" customFormat="1" ht="15.75" outlineLevel="5">
      <c r="A506" s="5" t="s">
        <v>92</v>
      </c>
      <c r="B506" s="6" t="s">
        <v>407</v>
      </c>
      <c r="C506" s="6" t="s">
        <v>313</v>
      </c>
      <c r="D506" s="6" t="s">
        <v>93</v>
      </c>
      <c r="E506" s="6"/>
      <c r="F506" s="7">
        <f>F507</f>
        <v>500</v>
      </c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s="24" customFormat="1" ht="31.5" outlineLevel="5">
      <c r="A507" s="46" t="s">
        <v>94</v>
      </c>
      <c r="B507" s="47" t="s">
        <v>407</v>
      </c>
      <c r="C507" s="47" t="s">
        <v>313</v>
      </c>
      <c r="D507" s="47" t="s">
        <v>95</v>
      </c>
      <c r="E507" s="47"/>
      <c r="F507" s="48">
        <v>500</v>
      </c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s="24" customFormat="1" ht="31.5" outlineLevel="5">
      <c r="A508" s="56" t="s">
        <v>409</v>
      </c>
      <c r="B508" s="19" t="s">
        <v>407</v>
      </c>
      <c r="C508" s="19" t="s">
        <v>408</v>
      </c>
      <c r="D508" s="19" t="s">
        <v>5</v>
      </c>
      <c r="E508" s="19"/>
      <c r="F508" s="20">
        <f>F509</f>
        <v>2000</v>
      </c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s="24" customFormat="1" ht="15.75" outlineLevel="5">
      <c r="A509" s="5" t="s">
        <v>92</v>
      </c>
      <c r="B509" s="6" t="s">
        <v>407</v>
      </c>
      <c r="C509" s="6" t="s">
        <v>408</v>
      </c>
      <c r="D509" s="6" t="s">
        <v>93</v>
      </c>
      <c r="E509" s="6"/>
      <c r="F509" s="7">
        <f>F510</f>
        <v>2000</v>
      </c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s="24" customFormat="1" ht="31.5" outlineLevel="5">
      <c r="A510" s="46" t="s">
        <v>94</v>
      </c>
      <c r="B510" s="47" t="s">
        <v>407</v>
      </c>
      <c r="C510" s="47" t="s">
        <v>408</v>
      </c>
      <c r="D510" s="47" t="s">
        <v>95</v>
      </c>
      <c r="E510" s="47"/>
      <c r="F510" s="48">
        <v>2000</v>
      </c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s="24" customFormat="1" ht="47.25" outlineLevel="5">
      <c r="A511" s="56" t="s">
        <v>431</v>
      </c>
      <c r="B511" s="19" t="s">
        <v>407</v>
      </c>
      <c r="C511" s="19" t="s">
        <v>430</v>
      </c>
      <c r="D511" s="19" t="s">
        <v>5</v>
      </c>
      <c r="E511" s="19"/>
      <c r="F511" s="20">
        <f>F512</f>
        <v>2</v>
      </c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s="24" customFormat="1" ht="15.75" outlineLevel="5">
      <c r="A512" s="5" t="s">
        <v>92</v>
      </c>
      <c r="B512" s="6" t="s">
        <v>407</v>
      </c>
      <c r="C512" s="6" t="s">
        <v>430</v>
      </c>
      <c r="D512" s="6" t="s">
        <v>93</v>
      </c>
      <c r="E512" s="6"/>
      <c r="F512" s="7">
        <f>F513</f>
        <v>2</v>
      </c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s="24" customFormat="1" ht="31.5" outlineLevel="5">
      <c r="A513" s="46" t="s">
        <v>94</v>
      </c>
      <c r="B513" s="47" t="s">
        <v>407</v>
      </c>
      <c r="C513" s="47" t="s">
        <v>430</v>
      </c>
      <c r="D513" s="47" t="s">
        <v>95</v>
      </c>
      <c r="E513" s="47"/>
      <c r="F513" s="48">
        <v>2</v>
      </c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s="24" customFormat="1" ht="18.75" outlineLevel="5">
      <c r="A514" s="16" t="s">
        <v>73</v>
      </c>
      <c r="B514" s="17" t="s">
        <v>74</v>
      </c>
      <c r="C514" s="17" t="s">
        <v>235</v>
      </c>
      <c r="D514" s="17" t="s">
        <v>5</v>
      </c>
      <c r="E514" s="17"/>
      <c r="F514" s="18">
        <f aca="true" t="shared" si="45" ref="F514:F519">F515</f>
        <v>2200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s="24" customFormat="1" ht="31.5" customHeight="1" outlineLevel="5">
      <c r="A515" s="66" t="s">
        <v>48</v>
      </c>
      <c r="B515" s="64" t="s">
        <v>75</v>
      </c>
      <c r="C515" s="64" t="s">
        <v>314</v>
      </c>
      <c r="D515" s="64" t="s">
        <v>5</v>
      </c>
      <c r="E515" s="64"/>
      <c r="F515" s="65">
        <f t="shared" si="45"/>
        <v>2200</v>
      </c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s="24" customFormat="1" ht="31.5" customHeight="1" outlineLevel="5">
      <c r="A516" s="21" t="s">
        <v>130</v>
      </c>
      <c r="B516" s="12" t="s">
        <v>75</v>
      </c>
      <c r="C516" s="12" t="s">
        <v>236</v>
      </c>
      <c r="D516" s="12" t="s">
        <v>5</v>
      </c>
      <c r="E516" s="12"/>
      <c r="F516" s="13">
        <f t="shared" si="45"/>
        <v>2200</v>
      </c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s="24" customFormat="1" ht="31.5" outlineLevel="5">
      <c r="A517" s="21" t="s">
        <v>132</v>
      </c>
      <c r="B517" s="9" t="s">
        <v>75</v>
      </c>
      <c r="C517" s="9" t="s">
        <v>237</v>
      </c>
      <c r="D517" s="9" t="s">
        <v>5</v>
      </c>
      <c r="E517" s="9"/>
      <c r="F517" s="10">
        <f t="shared" si="45"/>
        <v>2200</v>
      </c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s="24" customFormat="1" ht="31.5" outlineLevel="5">
      <c r="A518" s="56" t="s">
        <v>176</v>
      </c>
      <c r="B518" s="19" t="s">
        <v>75</v>
      </c>
      <c r="C518" s="19" t="s">
        <v>315</v>
      </c>
      <c r="D518" s="19" t="s">
        <v>5</v>
      </c>
      <c r="E518" s="19"/>
      <c r="F518" s="20">
        <f t="shared" si="45"/>
        <v>2200</v>
      </c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s="24" customFormat="1" ht="15.75" outlineLevel="5">
      <c r="A519" s="5" t="s">
        <v>115</v>
      </c>
      <c r="B519" s="6" t="s">
        <v>75</v>
      </c>
      <c r="C519" s="6" t="s">
        <v>315</v>
      </c>
      <c r="D519" s="6" t="s">
        <v>116</v>
      </c>
      <c r="E519" s="6"/>
      <c r="F519" s="7">
        <f t="shared" si="45"/>
        <v>2200</v>
      </c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s="24" customFormat="1" ht="47.25" outlineLevel="5">
      <c r="A520" s="51" t="s">
        <v>190</v>
      </c>
      <c r="B520" s="47" t="s">
        <v>75</v>
      </c>
      <c r="C520" s="47" t="s">
        <v>315</v>
      </c>
      <c r="D520" s="47" t="s">
        <v>83</v>
      </c>
      <c r="E520" s="47"/>
      <c r="F520" s="48">
        <v>2200</v>
      </c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s="24" customFormat="1" ht="31.5" outlineLevel="5">
      <c r="A521" s="16" t="s">
        <v>68</v>
      </c>
      <c r="B521" s="17" t="s">
        <v>69</v>
      </c>
      <c r="C521" s="17" t="s">
        <v>314</v>
      </c>
      <c r="D521" s="17" t="s">
        <v>5</v>
      </c>
      <c r="E521" s="17"/>
      <c r="F521" s="18">
        <f>F522</f>
        <v>100</v>
      </c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s="24" customFormat="1" ht="15.75" outlineLevel="5">
      <c r="A522" s="8" t="s">
        <v>30</v>
      </c>
      <c r="B522" s="9" t="s">
        <v>70</v>
      </c>
      <c r="C522" s="9" t="s">
        <v>314</v>
      </c>
      <c r="D522" s="9" t="s">
        <v>5</v>
      </c>
      <c r="E522" s="9"/>
      <c r="F522" s="10">
        <f>F523</f>
        <v>100</v>
      </c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s="24" customFormat="1" ht="31.5" outlineLevel="5">
      <c r="A523" s="21" t="s">
        <v>130</v>
      </c>
      <c r="B523" s="9" t="s">
        <v>70</v>
      </c>
      <c r="C523" s="9" t="s">
        <v>236</v>
      </c>
      <c r="D523" s="9" t="s">
        <v>5</v>
      </c>
      <c r="E523" s="9"/>
      <c r="F523" s="10">
        <f>F524</f>
        <v>100</v>
      </c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s="24" customFormat="1" ht="31.5" outlineLevel="5">
      <c r="A524" s="21" t="s">
        <v>132</v>
      </c>
      <c r="B524" s="12" t="s">
        <v>70</v>
      </c>
      <c r="C524" s="12" t="s">
        <v>237</v>
      </c>
      <c r="D524" s="12" t="s">
        <v>5</v>
      </c>
      <c r="E524" s="12"/>
      <c r="F524" s="13">
        <f>F525</f>
        <v>100</v>
      </c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s="24" customFormat="1" ht="31.5" outlineLevel="5">
      <c r="A525" s="49" t="s">
        <v>177</v>
      </c>
      <c r="B525" s="19" t="s">
        <v>70</v>
      </c>
      <c r="C525" s="19" t="s">
        <v>316</v>
      </c>
      <c r="D525" s="19" t="s">
        <v>5</v>
      </c>
      <c r="E525" s="19"/>
      <c r="F525" s="20">
        <f>F526</f>
        <v>100</v>
      </c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s="24" customFormat="1" ht="15.75" outlineLevel="5">
      <c r="A526" s="5" t="s">
        <v>125</v>
      </c>
      <c r="B526" s="6" t="s">
        <v>70</v>
      </c>
      <c r="C526" s="6" t="s">
        <v>316</v>
      </c>
      <c r="D526" s="6" t="s">
        <v>205</v>
      </c>
      <c r="E526" s="6"/>
      <c r="F526" s="7">
        <v>100</v>
      </c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s="24" customFormat="1" ht="48" customHeight="1" outlineLevel="5">
      <c r="A527" s="16" t="s">
        <v>78</v>
      </c>
      <c r="B527" s="17" t="s">
        <v>77</v>
      </c>
      <c r="C527" s="17" t="s">
        <v>314</v>
      </c>
      <c r="D527" s="17" t="s">
        <v>5</v>
      </c>
      <c r="E527" s="17"/>
      <c r="F527" s="67">
        <f aca="true" t="shared" si="46" ref="F527:F535">F528</f>
        <v>21210</v>
      </c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s="24" customFormat="1" ht="47.25" outlineLevel="5">
      <c r="A528" s="21" t="s">
        <v>80</v>
      </c>
      <c r="B528" s="9" t="s">
        <v>79</v>
      </c>
      <c r="C528" s="9" t="s">
        <v>314</v>
      </c>
      <c r="D528" s="9" t="s">
        <v>5</v>
      </c>
      <c r="E528" s="9"/>
      <c r="F528" s="68">
        <f t="shared" si="46"/>
        <v>21210</v>
      </c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s="24" customFormat="1" ht="31.5" outlineLevel="5">
      <c r="A529" s="21" t="s">
        <v>130</v>
      </c>
      <c r="B529" s="9" t="s">
        <v>79</v>
      </c>
      <c r="C529" s="9" t="s">
        <v>236</v>
      </c>
      <c r="D529" s="9" t="s">
        <v>5</v>
      </c>
      <c r="E529" s="9"/>
      <c r="F529" s="68">
        <f t="shared" si="46"/>
        <v>21210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s="24" customFormat="1" ht="31.5" outlineLevel="5">
      <c r="A530" s="21" t="s">
        <v>132</v>
      </c>
      <c r="B530" s="12" t="s">
        <v>79</v>
      </c>
      <c r="C530" s="12" t="s">
        <v>237</v>
      </c>
      <c r="D530" s="12" t="s">
        <v>5</v>
      </c>
      <c r="E530" s="12"/>
      <c r="F530" s="72">
        <f>F531+F534</f>
        <v>21210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s="24" customFormat="1" ht="47.25" outlineLevel="5">
      <c r="A531" s="5" t="s">
        <v>178</v>
      </c>
      <c r="B531" s="6" t="s">
        <v>79</v>
      </c>
      <c r="C531" s="6" t="s">
        <v>317</v>
      </c>
      <c r="D531" s="6" t="s">
        <v>5</v>
      </c>
      <c r="E531" s="6"/>
      <c r="F531" s="70">
        <f t="shared" si="46"/>
        <v>3396.371</v>
      </c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s="24" customFormat="1" ht="15.75" outlineLevel="5">
      <c r="A532" s="5" t="s">
        <v>128</v>
      </c>
      <c r="B532" s="6" t="s">
        <v>79</v>
      </c>
      <c r="C532" s="6" t="s">
        <v>317</v>
      </c>
      <c r="D532" s="6" t="s">
        <v>129</v>
      </c>
      <c r="E532" s="6"/>
      <c r="F532" s="70">
        <f t="shared" si="46"/>
        <v>3396.371</v>
      </c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s="24" customFormat="1" ht="15.75" outlineLevel="5">
      <c r="A533" s="46" t="s">
        <v>126</v>
      </c>
      <c r="B533" s="47" t="s">
        <v>79</v>
      </c>
      <c r="C533" s="47" t="s">
        <v>317</v>
      </c>
      <c r="D533" s="47" t="s">
        <v>127</v>
      </c>
      <c r="E533" s="47"/>
      <c r="F533" s="71">
        <v>3396.371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s="24" customFormat="1" ht="47.25" outlineLevel="5">
      <c r="A534" s="5" t="s">
        <v>365</v>
      </c>
      <c r="B534" s="6" t="s">
        <v>79</v>
      </c>
      <c r="C534" s="6" t="s">
        <v>361</v>
      </c>
      <c r="D534" s="6" t="s">
        <v>5</v>
      </c>
      <c r="E534" s="6"/>
      <c r="F534" s="70">
        <f t="shared" si="46"/>
        <v>17813.629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s="24" customFormat="1" ht="15.75" outlineLevel="5">
      <c r="A535" s="5" t="s">
        <v>128</v>
      </c>
      <c r="B535" s="6" t="s">
        <v>79</v>
      </c>
      <c r="C535" s="6" t="s">
        <v>361</v>
      </c>
      <c r="D535" s="6" t="s">
        <v>129</v>
      </c>
      <c r="E535" s="6"/>
      <c r="F535" s="70">
        <f t="shared" si="46"/>
        <v>17813.629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s="24" customFormat="1" ht="15.75" outlineLevel="5">
      <c r="A536" s="46" t="s">
        <v>126</v>
      </c>
      <c r="B536" s="47" t="s">
        <v>79</v>
      </c>
      <c r="C536" s="47" t="s">
        <v>361</v>
      </c>
      <c r="D536" s="47" t="s">
        <v>127</v>
      </c>
      <c r="E536" s="47"/>
      <c r="F536" s="71">
        <v>17813.629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5" ht="18.75">
      <c r="A537" s="111" t="s">
        <v>24</v>
      </c>
      <c r="B537" s="111"/>
      <c r="C537" s="111"/>
      <c r="D537" s="111"/>
      <c r="E537" s="111"/>
      <c r="F537" s="104">
        <f>F13+F184+F191+F244+F291+F413+F178+F455+F496+F514+F521+F527</f>
        <v>962074.0062899999</v>
      </c>
      <c r="G537" s="11" t="e">
        <f>#REF!+G455+#REF!+G413+G291+G244+G191+G184+G13</f>
        <v>#REF!</v>
      </c>
      <c r="H537" s="11" t="e">
        <f>#REF!+H455+#REF!+H413+H291+H244+H191+H184+H13</f>
        <v>#REF!</v>
      </c>
      <c r="I537" s="11" t="e">
        <f>#REF!+I455+#REF!+I413+I291+I244+I191+I184+I13</f>
        <v>#REF!</v>
      </c>
      <c r="J537" s="11" t="e">
        <f>#REF!+J455+#REF!+J413+J291+J244+J191+J184+J13</f>
        <v>#REF!</v>
      </c>
      <c r="K537" s="11" t="e">
        <f>#REF!+K455+#REF!+K413+K291+K244+K191+K184+K13</f>
        <v>#REF!</v>
      </c>
      <c r="L537" s="11" t="e">
        <f>#REF!+L455+#REF!+L413+L291+L244+L191+L184+L13</f>
        <v>#REF!</v>
      </c>
      <c r="M537" s="11" t="e">
        <f>#REF!+M455+#REF!+M413+M291+M244+M191+M184+M13</f>
        <v>#REF!</v>
      </c>
      <c r="N537" s="11" t="e">
        <f>#REF!+N455+#REF!+N413+N291+N244+N191+N184+N13</f>
        <v>#REF!</v>
      </c>
      <c r="O537" s="11" t="e">
        <f>#REF!+O455+#REF!+O413+O291+O244+O191+O184+O13</f>
        <v>#REF!</v>
      </c>
      <c r="P537" s="11" t="e">
        <f>#REF!+P455+#REF!+P413+P291+P244+P191+P184+P13</f>
        <v>#REF!</v>
      </c>
      <c r="Q537" s="11" t="e">
        <f>#REF!+Q455+#REF!+Q413+Q291+Q244+Q191+Q184+Q13</f>
        <v>#REF!</v>
      </c>
      <c r="R537" s="11" t="e">
        <f>#REF!+R455+#REF!+R413+R291+R244+R191+R184+R13</f>
        <v>#REF!</v>
      </c>
      <c r="S537" s="11" t="e">
        <f>#REF!+S455+#REF!+S413+S291+S244+S191+S184+S13</f>
        <v>#REF!</v>
      </c>
      <c r="T537" s="11" t="e">
        <f>#REF!+T455+#REF!+T413+T291+T244+T191+T184+T13</f>
        <v>#REF!</v>
      </c>
      <c r="U537" s="11" t="e">
        <f>#REF!+U455+#REF!+U413+U291+U244+U191+U184+U13</f>
        <v>#REF!</v>
      </c>
      <c r="V537" s="11" t="e">
        <f>#REF!+V455+#REF!+V413+V291+V244+V191+V184+V13</f>
        <v>#REF!</v>
      </c>
      <c r="Y537" s="87"/>
    </row>
    <row r="538" spans="1:2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3"/>
      <c r="V539" s="3"/>
    </row>
    <row r="540" ht="12.75">
      <c r="F540" s="107"/>
    </row>
    <row r="541" ht="12.75">
      <c r="F541" s="105"/>
    </row>
    <row r="544" ht="12.75">
      <c r="F544" s="105"/>
    </row>
  </sheetData>
  <sheetProtection/>
  <autoFilter ref="A12:F537"/>
  <mergeCells count="11">
    <mergeCell ref="C7:V7"/>
    <mergeCell ref="B1:D1"/>
    <mergeCell ref="B2:D2"/>
    <mergeCell ref="B3:D3"/>
    <mergeCell ref="A9:V9"/>
    <mergeCell ref="A539:T539"/>
    <mergeCell ref="A537:E537"/>
    <mergeCell ref="A11:V11"/>
    <mergeCell ref="A10:V10"/>
    <mergeCell ref="B5:W5"/>
    <mergeCell ref="B6:W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2018-12-20T02:11:34Z</cp:lastPrinted>
  <dcterms:created xsi:type="dcterms:W3CDTF">2008-11-11T04:53:42Z</dcterms:created>
  <dcterms:modified xsi:type="dcterms:W3CDTF">2019-03-27T00:31:43Z</dcterms:modified>
  <cp:category/>
  <cp:version/>
  <cp:contentType/>
  <cp:contentStatus/>
</cp:coreProperties>
</file>